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ge.faust\Desktop\"/>
    </mc:Choice>
  </mc:AlternateContent>
  <bookViews>
    <workbookView xWindow="0" yWindow="0" windowWidth="1920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1" i="1" s="1"/>
  <c r="B34" i="1" s="1"/>
  <c r="C34" i="1" l="1"/>
  <c r="D34" i="1" s="1"/>
  <c r="B30" i="1"/>
  <c r="B12" i="1"/>
  <c r="B18" i="1"/>
  <c r="C22" i="1" s="1"/>
  <c r="B19" i="1"/>
  <c r="B13" i="1"/>
  <c r="C33" i="1" l="1"/>
  <c r="D33" i="1" s="1"/>
  <c r="B33" i="1"/>
  <c r="B23" i="1"/>
  <c r="C23" i="1"/>
  <c r="B22" i="1"/>
</calcChain>
</file>

<file path=xl/comments1.xml><?xml version="1.0" encoding="utf-8"?>
<comments xmlns="http://schemas.openxmlformats.org/spreadsheetml/2006/main">
  <authors>
    <author>Solange Aparecida Faust</author>
  </authors>
  <commentList>
    <comment ref="D2" authorId="0" shapeId="0">
      <text>
        <r>
          <rPr>
            <b/>
            <sz val="9"/>
            <color indexed="81"/>
            <rFont val="Segoe UI"/>
            <family val="2"/>
          </rPr>
          <t>Orientação de prenchimento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1 - Preencher as células na cor branca com as informações pertinentes à ordem de produção que está sendo analisada.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2 - Analisar um componente da reserva por vez e preencher corretamente com as informações do mesmo.
3 - A diferença é calculada automaticametne com base nos percentuais mínimo e máximo informados e apresenta se está dentro ou fora da variação permitida
4 - Na opção de simulação do reporte está considerando somente o próprio reporte e não está considerando os movimentos já existentes na ordem. Também apresenta se a diferença está dentro ou fora da variação permitida e ao lado apresenta a orientação da ação caso necessário.</t>
        </r>
      </text>
    </comment>
  </commentList>
</comments>
</file>

<file path=xl/sharedStrings.xml><?xml version="1.0" encoding="utf-8"?>
<sst xmlns="http://schemas.openxmlformats.org/spreadsheetml/2006/main" count="26" uniqueCount="24">
  <si>
    <t>Consumo por item</t>
  </si>
  <si>
    <t>CP0311/SF0308</t>
  </si>
  <si>
    <t>Qtde reportada</t>
  </si>
  <si>
    <t>Simulação reporte</t>
  </si>
  <si>
    <t>Quantidade da Ordem</t>
  </si>
  <si>
    <t>Quantidade da reserva</t>
  </si>
  <si>
    <t>% Variação Mínima</t>
  </si>
  <si>
    <t>% Variação Máxima</t>
  </si>
  <si>
    <t>CP0507 - Aba Movimentos (Somar os movimentos e diminuir os estornos)</t>
  </si>
  <si>
    <t>Quantidade da Reserva aplicando os percentuais de variação</t>
  </si>
  <si>
    <r>
      <t xml:space="preserve">Quantidade </t>
    </r>
    <r>
      <rPr>
        <b/>
        <sz val="10"/>
        <color theme="1"/>
        <rFont val="Calibri"/>
        <family val="2"/>
        <scheme val="minor"/>
      </rPr>
      <t>MÁXIMA</t>
    </r>
    <r>
      <rPr>
        <sz val="10"/>
        <color theme="1"/>
        <rFont val="Calibri"/>
        <family val="2"/>
        <scheme val="minor"/>
      </rPr>
      <t xml:space="preserve"> permitida para consumo por unidade</t>
    </r>
  </si>
  <si>
    <r>
      <t xml:space="preserve">Quantidade </t>
    </r>
    <r>
      <rPr>
        <b/>
        <sz val="10"/>
        <color theme="1"/>
        <rFont val="Calibri"/>
        <family val="2"/>
        <scheme val="minor"/>
      </rPr>
      <t>MÍNIMA</t>
    </r>
    <r>
      <rPr>
        <sz val="10"/>
        <color theme="1"/>
        <rFont val="Calibri"/>
        <family val="2"/>
        <scheme val="minor"/>
      </rPr>
      <t xml:space="preserve">  permitida para consumo por unidade</t>
    </r>
  </si>
  <si>
    <t xml:space="preserve">CP0106 - Informar os percentuais de variação definidos </t>
  </si>
  <si>
    <t>CP0301 - Informar a quantidade da ordem e do item da reserva que está sendo analisado</t>
  </si>
  <si>
    <t xml:space="preserve">Diferença entre o valor informado no campo Qtde Consumida e as quantidades que deveriam ter sido consumidas maior e menor </t>
  </si>
  <si>
    <r>
      <t xml:space="preserve">Diferença </t>
    </r>
    <r>
      <rPr>
        <b/>
        <sz val="10"/>
        <color theme="1"/>
        <rFont val="Calibri"/>
        <family val="2"/>
        <scheme val="minor"/>
      </rPr>
      <t>MENOR</t>
    </r>
  </si>
  <si>
    <r>
      <t xml:space="preserve">Diferença </t>
    </r>
    <r>
      <rPr>
        <b/>
        <sz val="10"/>
        <color theme="1"/>
        <rFont val="Calibri"/>
        <family val="2"/>
        <scheme val="minor"/>
      </rPr>
      <t>MAIOR</t>
    </r>
  </si>
  <si>
    <r>
      <t xml:space="preserve">Qtde que deve ser consumida </t>
    </r>
    <r>
      <rPr>
        <b/>
        <sz val="10"/>
        <color theme="1"/>
        <rFont val="Calibri"/>
        <family val="2"/>
        <scheme val="minor"/>
      </rPr>
      <t>MENOR</t>
    </r>
  </si>
  <si>
    <r>
      <t xml:space="preserve">Qtde que deve ser consumida </t>
    </r>
    <r>
      <rPr>
        <b/>
        <sz val="10"/>
        <color theme="1"/>
        <rFont val="Calibri"/>
        <family val="2"/>
        <scheme val="minor"/>
      </rPr>
      <t>MAIOR</t>
    </r>
  </si>
  <si>
    <t>Qtde que está sendo requisitada</t>
  </si>
  <si>
    <t>Quantidade Produzida (ACA - EAC)</t>
  </si>
  <si>
    <t>Quantidade Consumida (REQ - RRQ e DEV)</t>
  </si>
  <si>
    <r>
      <t xml:space="preserve">Qtde que deveria ter sido consumida </t>
    </r>
    <r>
      <rPr>
        <b/>
        <sz val="10"/>
        <color theme="1"/>
        <rFont val="Calibri"/>
        <family val="2"/>
        <scheme val="minor"/>
      </rPr>
      <t>MÍNIMA</t>
    </r>
  </si>
  <si>
    <r>
      <t xml:space="preserve">Qtde que deveria ter sido consumida </t>
    </r>
    <r>
      <rPr>
        <b/>
        <sz val="10"/>
        <color theme="1"/>
        <rFont val="Calibri"/>
        <family val="2"/>
        <scheme val="minor"/>
      </rPr>
      <t>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</si>
</sst>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4"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D16" sqref="D16"/>
    </sheetView>
  </sheetViews>
  <sheetFormatPr defaultRowHeight="18" customHeight="1" x14ac:dyDescent="0.25"/>
  <cols>
    <col min="1" max="1" width="63.7109375" style="2" customWidth="1"/>
    <col min="2" max="2" width="18.140625" style="9" customWidth="1"/>
    <col min="3" max="3" width="16" style="2" bestFit="1" customWidth="1"/>
    <col min="4" max="16384" width="9.140625" style="2"/>
  </cols>
  <sheetData>
    <row r="1" spans="1:4" ht="27" customHeight="1" x14ac:dyDescent="0.25">
      <c r="A1" s="4" t="s">
        <v>13</v>
      </c>
      <c r="B1" s="4"/>
    </row>
    <row r="2" spans="1:4" ht="18" customHeight="1" x14ac:dyDescent="0.25">
      <c r="A2" s="2" t="s">
        <v>4</v>
      </c>
      <c r="B2" s="3">
        <v>2300</v>
      </c>
    </row>
    <row r="3" spans="1:4" ht="18" customHeight="1" x14ac:dyDescent="0.25">
      <c r="A3" s="2" t="s">
        <v>5</v>
      </c>
      <c r="B3" s="3">
        <v>1500</v>
      </c>
    </row>
    <row r="5" spans="1:4" ht="18" customHeight="1" x14ac:dyDescent="0.25">
      <c r="A5" s="2" t="s">
        <v>0</v>
      </c>
      <c r="B5" s="1">
        <f>(B3/B2)</f>
        <v>0.65217391304347827</v>
      </c>
    </row>
    <row r="7" spans="1:4" ht="27" customHeight="1" x14ac:dyDescent="0.25">
      <c r="A7" s="4" t="s">
        <v>12</v>
      </c>
      <c r="B7" s="4"/>
    </row>
    <row r="8" spans="1:4" ht="18" customHeight="1" x14ac:dyDescent="0.25">
      <c r="A8" s="2" t="s">
        <v>6</v>
      </c>
      <c r="B8" s="3">
        <v>2</v>
      </c>
    </row>
    <row r="9" spans="1:4" ht="18" customHeight="1" x14ac:dyDescent="0.25">
      <c r="A9" s="2" t="s">
        <v>7</v>
      </c>
      <c r="B9" s="3">
        <v>10</v>
      </c>
    </row>
    <row r="10" spans="1:4" ht="18" customHeight="1" x14ac:dyDescent="0.25">
      <c r="B10" s="5"/>
    </row>
    <row r="11" spans="1:4" ht="27" customHeight="1" x14ac:dyDescent="0.25">
      <c r="A11" s="4" t="s">
        <v>9</v>
      </c>
      <c r="B11" s="4"/>
    </row>
    <row r="12" spans="1:4" ht="18" customHeight="1" x14ac:dyDescent="0.25">
      <c r="A12" s="2" t="s">
        <v>11</v>
      </c>
      <c r="B12" s="1">
        <f>B5-((B5*B8)/100)</f>
        <v>0.63913043478260867</v>
      </c>
    </row>
    <row r="13" spans="1:4" ht="18" customHeight="1" x14ac:dyDescent="0.25">
      <c r="A13" s="2" t="s">
        <v>10</v>
      </c>
      <c r="B13" s="1">
        <f>(B5/B9)+B5</f>
        <v>0.71739130434782605</v>
      </c>
    </row>
    <row r="15" spans="1:4" ht="27" customHeight="1" x14ac:dyDescent="0.25">
      <c r="A15" s="4" t="s">
        <v>8</v>
      </c>
      <c r="B15" s="4"/>
    </row>
    <row r="16" spans="1:4" ht="18" customHeight="1" x14ac:dyDescent="0.25">
      <c r="A16" s="2" t="s">
        <v>20</v>
      </c>
      <c r="B16" s="3">
        <v>110</v>
      </c>
    </row>
    <row r="17" spans="1:3" ht="18" customHeight="1" x14ac:dyDescent="0.25">
      <c r="A17" s="2" t="s">
        <v>21</v>
      </c>
      <c r="B17" s="3">
        <v>122</v>
      </c>
    </row>
    <row r="18" spans="1:3" ht="18" customHeight="1" x14ac:dyDescent="0.25">
      <c r="A18" s="2" t="s">
        <v>22</v>
      </c>
      <c r="B18" s="1">
        <f>(B5*(1-(B8/100)))*B16</f>
        <v>70.304347826086953</v>
      </c>
    </row>
    <row r="19" spans="1:3" ht="18" customHeight="1" x14ac:dyDescent="0.25">
      <c r="A19" s="2" t="s">
        <v>23</v>
      </c>
      <c r="B19" s="1">
        <f>(B5*(1+(B9/100)))*B16</f>
        <v>78.913043478260875</v>
      </c>
    </row>
    <row r="21" spans="1:3" ht="27" customHeight="1" x14ac:dyDescent="0.25">
      <c r="A21" s="6" t="s">
        <v>14</v>
      </c>
      <c r="B21" s="6"/>
    </row>
    <row r="22" spans="1:3" ht="18" customHeight="1" x14ac:dyDescent="0.25">
      <c r="A22" s="2" t="s">
        <v>15</v>
      </c>
      <c r="B22" s="1">
        <f>B18-B17</f>
        <v>-51.695652173913047</v>
      </c>
      <c r="C22" s="2" t="str">
        <f>IF(B17&lt;B18,"Fora da variação","Dentro da Variação")</f>
        <v>Dentro da Variação</v>
      </c>
    </row>
    <row r="23" spans="1:3" ht="18" customHeight="1" x14ac:dyDescent="0.25">
      <c r="A23" s="2" t="s">
        <v>16</v>
      </c>
      <c r="B23" s="1">
        <f>B19-B17</f>
        <v>-43.086956521739125</v>
      </c>
      <c r="C23" s="2" t="str">
        <f>IF(B17&gt;B19,"Fora da variação","Dentro da Variação")</f>
        <v>Fora da variação</v>
      </c>
    </row>
    <row r="25" spans="1:3" ht="27" customHeight="1" x14ac:dyDescent="0.25">
      <c r="A25" s="7" t="s">
        <v>3</v>
      </c>
      <c r="B25" s="7"/>
    </row>
    <row r="26" spans="1:3" ht="18" customHeight="1" x14ac:dyDescent="0.25">
      <c r="A26" s="8" t="s">
        <v>1</v>
      </c>
    </row>
    <row r="27" spans="1:3" ht="18" customHeight="1" x14ac:dyDescent="0.25">
      <c r="A27" s="2" t="s">
        <v>2</v>
      </c>
      <c r="B27" s="3">
        <v>164.23</v>
      </c>
    </row>
    <row r="28" spans="1:3" ht="18" customHeight="1" x14ac:dyDescent="0.25">
      <c r="A28" s="2" t="s">
        <v>19</v>
      </c>
      <c r="B28" s="3">
        <v>3.567895</v>
      </c>
    </row>
    <row r="30" spans="1:3" ht="18" customHeight="1" x14ac:dyDescent="0.25">
      <c r="A30" s="2" t="s">
        <v>17</v>
      </c>
      <c r="B30" s="1">
        <f>(B5*(1-(B8/100)))*B27</f>
        <v>104.96439130434781</v>
      </c>
    </row>
    <row r="31" spans="1:3" ht="18" customHeight="1" x14ac:dyDescent="0.25">
      <c r="A31" s="2" t="s">
        <v>18</v>
      </c>
      <c r="B31" s="1">
        <f>(B5*(1+(B9/100)))*B27</f>
        <v>117.81717391304349</v>
      </c>
    </row>
    <row r="33" spans="1:4" ht="18" customHeight="1" x14ac:dyDescent="0.25">
      <c r="A33" s="2" t="s">
        <v>15</v>
      </c>
      <c r="B33" s="1">
        <f>B30-B28</f>
        <v>101.39649630434781</v>
      </c>
      <c r="C33" s="2" t="str">
        <f>IF(B28&lt;B30,"Fora da variação","Dentro da Variação")</f>
        <v>Fora da variação</v>
      </c>
      <c r="D33" s="2" t="str">
        <f>IF(C33="Fora da variação","Consumir mais esta quantidade","Ok")</f>
        <v>Consumir mais esta quantidade</v>
      </c>
    </row>
    <row r="34" spans="1:4" ht="18" customHeight="1" x14ac:dyDescent="0.25">
      <c r="A34" s="2" t="s">
        <v>16</v>
      </c>
      <c r="B34" s="1">
        <f>B31-B28</f>
        <v>114.2492789130435</v>
      </c>
      <c r="C34" s="2" t="str">
        <f>IF(B28&gt;B31,"Fora da variação","Dentro da Variação")</f>
        <v>Dentro da Variação</v>
      </c>
      <c r="D34" s="2" t="str">
        <f>IF(C34="Fora da variação","Diminuir a quantidade para atender o valor máximo","Ok")</f>
        <v>Ok</v>
      </c>
    </row>
  </sheetData>
  <sheetProtection algorithmName="SHA-512" hashValue="vGit5yo9Jdt3AG5ajhtBQr9bT/rGUesksNe3R8LStYyQ3rR1XeQ/STvFXFLHOeP45CKf9U5y7Ru/KuAzl7UjsQ==" saltValue="+60xT5kptDuoHKcdpbZcgQ==" spinCount="100000" sheet="1" objects="1" scenarios="1"/>
  <mergeCells count="6">
    <mergeCell ref="A1:B1"/>
    <mergeCell ref="A7:B7"/>
    <mergeCell ref="A11:B11"/>
    <mergeCell ref="A15:B15"/>
    <mergeCell ref="A21:B21"/>
    <mergeCell ref="A25:B25"/>
  </mergeCells>
  <conditionalFormatting sqref="C22:C23">
    <cfRule type="containsText" dxfId="3" priority="5" operator="containsText" text="Fora da Variação">
      <formula>NOT(ISERROR(SEARCH("Fora da Variação",C22)))</formula>
    </cfRule>
    <cfRule type="containsText" dxfId="2" priority="6" operator="containsText" text="Dentro da Variação">
      <formula>NOT(ISERROR(SEARCH("Dentro da Variação",C22)))</formula>
    </cfRule>
  </conditionalFormatting>
  <conditionalFormatting sqref="C33:C34">
    <cfRule type="containsText" dxfId="1" priority="3" operator="containsText" text="Fora da Variação">
      <formula>NOT(ISERROR(SEARCH("Fora da Variação",C33)))</formula>
    </cfRule>
    <cfRule type="containsText" dxfId="0" priority="4" operator="containsText" text="Dentro da Variação">
      <formula>NOT(ISERROR(SEARCH("Dentro da Variação",C33)))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Aparecida Faust</dc:creator>
  <cp:lastModifiedBy>Solange Aparecida Faust</cp:lastModifiedBy>
  <dcterms:created xsi:type="dcterms:W3CDTF">2023-04-18T19:23:57Z</dcterms:created>
  <dcterms:modified xsi:type="dcterms:W3CDTF">2023-04-20T18:54:57Z</dcterms:modified>
</cp:coreProperties>
</file>