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uno.alves\Desktop\"/>
    </mc:Choice>
  </mc:AlternateContent>
  <bookViews>
    <workbookView xWindow="0" yWindow="5400" windowWidth="19200" windowHeight="7300" tabRatio="704"/>
  </bookViews>
  <sheets>
    <sheet name="parametros" sheetId="3" r:id="rId1"/>
    <sheet name="valindice" sheetId="4" r:id="rId2"/>
    <sheet name="contrcana_prod_safra" sheetId="5" r:id="rId3"/>
    <sheet name="contrato_cana" sheetId="6" r:id="rId4"/>
    <sheet name="contrcana_ficha" sheetId="7" r:id="rId5"/>
    <sheet name="safras_per" sheetId="10" r:id="rId6"/>
    <sheet name="sql" sheetId="8" r:id="rId7"/>
  </sheets>
  <definedNames>
    <definedName name="_xlnm._FilterDatabase" localSheetId="2" hidden="1">contrcana_prod_safra!$A$3:$H$9</definedName>
    <definedName name="_xlnm._FilterDatabase" localSheetId="1" hidden="1">valindice!$A$1:$C$151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0" l="1"/>
  <c r="F2" i="5"/>
  <c r="F1" i="5" s="1"/>
  <c r="D2" i="5"/>
</calcChain>
</file>

<file path=xl/sharedStrings.xml><?xml version="1.0" encoding="utf-8"?>
<sst xmlns="http://schemas.openxmlformats.org/spreadsheetml/2006/main" count="247" uniqueCount="220">
  <si>
    <t>INSTANCIA</t>
  </si>
  <si>
    <t>SECAO</t>
  </si>
  <si>
    <t>ENTRADA</t>
  </si>
  <si>
    <t>TIPO</t>
  </si>
  <si>
    <t>VALOR</t>
  </si>
  <si>
    <t>DESCRICAO</t>
  </si>
  <si>
    <t>VALIDOS</t>
  </si>
  <si>
    <t>ROWVERSION</t>
  </si>
  <si>
    <t>LAST_UPDATE</t>
  </si>
  <si>
    <t>SCHEMA_NAME_UPD</t>
  </si>
  <si>
    <t>COCTAGR</t>
  </si>
  <si>
    <t>CD_TP_CONTR_FOR</t>
  </si>
  <si>
    <t>C</t>
  </si>
  <si>
    <t>Codigo do tipo de contrato Fornecedor</t>
  </si>
  <si>
    <t>Código válido</t>
  </si>
  <si>
    <t>FG_CALC_AUT_CONTR</t>
  </si>
  <si>
    <t>A</t>
  </si>
  <si>
    <t>Indicador de cálculo automático do valor do contrato</t>
  </si>
  <si>
    <t>A - define o valor do contrato automaticamente e bloqueia o respectivo campo / M - valor do contrato informado manualmente com campo aberto.</t>
  </si>
  <si>
    <t>CD_IND_CANA_ATR</t>
  </si>
  <si>
    <t>N</t>
  </si>
  <si>
    <t>RCMP_PGTCP</t>
  </si>
  <si>
    <t>Código Indice do Preço da Cana Kg ATR</t>
  </si>
  <si>
    <t>Deve ser um índice economico valido</t>
  </si>
  <si>
    <t>CD_IND_ECO</t>
  </si>
  <si>
    <t>DT_REFER</t>
  </si>
  <si>
    <t>VL_IND_ECO</t>
  </si>
  <si>
    <t>VL_IND_ECO_BASE</t>
  </si>
  <si>
    <t>CD_EMPRESA</t>
  </si>
  <si>
    <t>NO_CONTR_CANA</t>
  </si>
  <si>
    <t>CD_SAFRA</t>
  </si>
  <si>
    <t>QT_TCH_ESTIM</t>
  </si>
  <si>
    <t>QT_TON_ESTIMADA</t>
  </si>
  <si>
    <t>QT_TCH_TON</t>
  </si>
  <si>
    <t>PE_AMORTIZA_PLANTIO</t>
  </si>
  <si>
    <t>QT_TON_PENHOR</t>
  </si>
  <si>
    <t>CD_UPNIVEL1</t>
  </si>
  <si>
    <t>FG_SITUACAO</t>
  </si>
  <si>
    <t>CD_TP_CONTR</t>
  </si>
  <si>
    <t>DT_ASSINATURA</t>
  </si>
  <si>
    <t>DT_INIC_PREP_SOLO</t>
  </si>
  <si>
    <t>DT_INIC_VIGENCIA</t>
  </si>
  <si>
    <t>DT_FIN_VIGENCIA</t>
  </si>
  <si>
    <t>DT_ORIG_FIN_VIG</t>
  </si>
  <si>
    <t>QT_AREA_TOT</t>
  </si>
  <si>
    <t>QT_AREA_CONTR</t>
  </si>
  <si>
    <t>QT_TCH</t>
  </si>
  <si>
    <t>CD_TP_CALC_MM</t>
  </si>
  <si>
    <t>VL_REF_PG_MM</t>
  </si>
  <si>
    <t>QT_ATR_PG_MM</t>
  </si>
  <si>
    <t>CD_TP_CALC_AA</t>
  </si>
  <si>
    <t>VL_REF_PG_AA</t>
  </si>
  <si>
    <t>QT_ATR_PG_AA</t>
  </si>
  <si>
    <t>DT_INIC_PAGTO</t>
  </si>
  <si>
    <t>FG_PER_PG</t>
  </si>
  <si>
    <t>DD_PAGTO</t>
  </si>
  <si>
    <t>NO_CONTRATO</t>
  </si>
  <si>
    <t>CD_CARTORIO</t>
  </si>
  <si>
    <t>FG_ACERTO_FINAL</t>
  </si>
  <si>
    <t>FG_EMIS_NF</t>
  </si>
  <si>
    <t>NO_PERIODO_CONTR</t>
  </si>
  <si>
    <t>FG_RENOVACAO</t>
  </si>
  <si>
    <t>QT_PARCELA</t>
  </si>
  <si>
    <t>CD_IND_ECO_ANUAL</t>
  </si>
  <si>
    <t>FG_FORMA_PG</t>
  </si>
  <si>
    <t>VL_MINIMO_MM</t>
  </si>
  <si>
    <t>DT_PREV_1_CORTE</t>
  </si>
  <si>
    <t>QT_TCH_PG</t>
  </si>
  <si>
    <t>DT_AJUSTE</t>
  </si>
  <si>
    <t>HR_AJUSTE</t>
  </si>
  <si>
    <t>NM_USUARIO</t>
  </si>
  <si>
    <t>QT_AREA_ORIG</t>
  </si>
  <si>
    <t>FG_COMPL_INIC</t>
  </si>
  <si>
    <t>QT_RENOVACAO</t>
  </si>
  <si>
    <t>CD_INT_ERP</t>
  </si>
  <si>
    <t>FG_DD_PAGTO</t>
  </si>
  <si>
    <t>DT_AREA_CONTR</t>
  </si>
  <si>
    <t>QT_AREA_PRELIM</t>
  </si>
  <si>
    <t>DT_AREA_PRELIM</t>
  </si>
  <si>
    <t>DT_AREA_TOTAL</t>
  </si>
  <si>
    <t>DT_LIM_UTIL_OP</t>
  </si>
  <si>
    <t>DT_INI_OP_UTIL</t>
  </si>
  <si>
    <t>DT_FIN_OP_UTIL</t>
  </si>
  <si>
    <t>DT_INI_ADITIVO</t>
  </si>
  <si>
    <t>DT_FIN_ADITIVO</t>
  </si>
  <si>
    <t>NO_MATRICULA</t>
  </si>
  <si>
    <t>NO_CC_IR</t>
  </si>
  <si>
    <t>NO_ITR</t>
  </si>
  <si>
    <t>NO_INSCR_EST</t>
  </si>
  <si>
    <t>NO_CONTRATO_JUR</t>
  </si>
  <si>
    <t>FG_DESC_CCT</t>
  </si>
  <si>
    <t>MM_ENCERRA_SAFRA</t>
  </si>
  <si>
    <t>QT_PARC_ANO</t>
  </si>
  <si>
    <t>DT_INICIO_PG</t>
  </si>
  <si>
    <t>FG_TRANSF_COR</t>
  </si>
  <si>
    <t>NO_ADITIVO</t>
  </si>
  <si>
    <t>CD_IND_ECON_REAJ</t>
  </si>
  <si>
    <t>CD_IND_ECO_ENTR_SAF</t>
  </si>
  <si>
    <t>CD_MUNIC_FORO</t>
  </si>
  <si>
    <t>CD_TP_CALC_ENTR_SAF</t>
  </si>
  <si>
    <t>CD_UF_FORO</t>
  </si>
  <si>
    <t>DE_BASE_PG</t>
  </si>
  <si>
    <t>DE_OBS</t>
  </si>
  <si>
    <t>FG_BONUS</t>
  </si>
  <si>
    <t>MM_REAJUSTE</t>
  </si>
  <si>
    <t>QT_ATR_CCT_TON</t>
  </si>
  <si>
    <t>QT_ATR_ESTIMADO</t>
  </si>
  <si>
    <t>QT_ATR_PG_ENTR_SAF</t>
  </si>
  <si>
    <t>QT_DIST</t>
  </si>
  <si>
    <t>QT_DIST_ASFALTO</t>
  </si>
  <si>
    <t>QT_DIST_TERRA</t>
  </si>
  <si>
    <t>VL_REAIS_CCT_TON</t>
  </si>
  <si>
    <t>VL_REF_PG_ENTR_SAF</t>
  </si>
  <si>
    <t>CD_UPNV1_ORIG</t>
  </si>
  <si>
    <t>DT_LIM_RENOV_AUTOM</t>
  </si>
  <si>
    <t>PC_VLCANA_CCT_TON</t>
  </si>
  <si>
    <t>QT_DESC_MUDAS</t>
  </si>
  <si>
    <t>QT_DEP_IR</t>
  </si>
  <si>
    <t>VL_PENSAO</t>
  </si>
  <si>
    <t>FG_ACERTO_ANUAL</t>
  </si>
  <si>
    <t>CD_UP1_DEST_AUX</t>
  </si>
  <si>
    <t>CD_UP1_ORIG_AUX</t>
  </si>
  <si>
    <t>FG_AMORT_INI</t>
  </si>
  <si>
    <t>FG_PROV_MENSAL</t>
  </si>
  <si>
    <t>PC_PARCEIRO</t>
  </si>
  <si>
    <t>FG_PLANEJ_PRG</t>
  </si>
  <si>
    <t>CD_CHAVE_WF</t>
  </si>
  <si>
    <t>FG_PLAN_CORTE</t>
  </si>
  <si>
    <t>QT_SAF_PLAN_CORTE</t>
  </si>
  <si>
    <t>CD_SAF_INI_DIV_PARC</t>
  </si>
  <si>
    <t>CD_CLASSIFIC</t>
  </si>
  <si>
    <t>CD_REG_CAR</t>
  </si>
  <si>
    <t>FG_LIMINAR_INSS</t>
  </si>
  <si>
    <t>QT_TCH_TOTAL</t>
  </si>
  <si>
    <t>CD_USR_ALTER_SIT</t>
  </si>
  <si>
    <t>DT_ALTER_SIT</t>
  </si>
  <si>
    <t>QT_TCH_PREV</t>
  </si>
  <si>
    <t>NO_PROC_JUD</t>
  </si>
  <si>
    <t>FG_FORMA_TRIB</t>
  </si>
  <si>
    <t>NO_COD_SUSP</t>
  </si>
  <si>
    <t>DE_OBS_SITUACAO</t>
  </si>
  <si>
    <t>DT_RESCISAO</t>
  </si>
  <si>
    <t>DT_INI_CONTABILIZACAO</t>
  </si>
  <si>
    <t>FG_PERIODO_REAJUSTE</t>
  </si>
  <si>
    <t>CD_IND_REAJUSTE</t>
  </si>
  <si>
    <t>DT_REAJUSTE</t>
  </si>
  <si>
    <t>CD_INDEXADOR</t>
  </si>
  <si>
    <t>DT_CRIACAO</t>
  </si>
  <si>
    <t>FG_AMORTIZA_PLANTIO</t>
  </si>
  <si>
    <t>S</t>
  </si>
  <si>
    <t>NO_FICHA_ORIG</t>
  </si>
  <si>
    <t>DE_DEPTO_AREA</t>
  </si>
  <si>
    <t>DT_PREENCHE</t>
  </si>
  <si>
    <t>DT_APROV_AGR</t>
  </si>
  <si>
    <t>DT_VIG_INIC</t>
  </si>
  <si>
    <t>DE_PROFISSAO</t>
  </si>
  <si>
    <t>DE_ESTADO_CIVIL</t>
  </si>
  <si>
    <t>FG_TERRA_NUA</t>
  </si>
  <si>
    <t>DE_CULT_ATUAL</t>
  </si>
  <si>
    <t>FG_IRRIGACAO</t>
  </si>
  <si>
    <t>PC_COLH_MANUAL</t>
  </si>
  <si>
    <t>PC_COLH_MECAN</t>
  </si>
  <si>
    <t>FG_DESENVOL_REDOR</t>
  </si>
  <si>
    <t>DE_NIVEL_PENHOR</t>
  </si>
  <si>
    <t>DE_HIP_IMOVEL</t>
  </si>
  <si>
    <t>QT_PROD_SOQ</t>
  </si>
  <si>
    <t>VL_TOT_DIVIDA</t>
  </si>
  <si>
    <t>VL_CRED_CONTRATO</t>
  </si>
  <si>
    <t>DE_SAFRA_EMPENH</t>
  </si>
  <si>
    <t>DE_CULTURA_EMPENH</t>
  </si>
  <si>
    <t>DE_MOD_CONTRATO</t>
  </si>
  <si>
    <t>FG_EXP_RENOV</t>
  </si>
  <si>
    <t>DE_RESPONS_COLHE</t>
  </si>
  <si>
    <t>PC_PAGTO</t>
  </si>
  <si>
    <t>QT_CORTE_PREV</t>
  </si>
  <si>
    <t>FG_ADTO</t>
  </si>
  <si>
    <t>PE_PAGTO</t>
  </si>
  <si>
    <t>DE_MOT_REPR</t>
  </si>
  <si>
    <t>DT_HR_REPR</t>
  </si>
  <si>
    <t>DT_VAL_CCTR</t>
  </si>
  <si>
    <t>FG_STATUS</t>
  </si>
  <si>
    <t>NO_RG</t>
  </si>
  <si>
    <t>VL_TOTAL_CONTR</t>
  </si>
  <si>
    <t>FG_NEG_SERV</t>
  </si>
  <si>
    <t>QT_CORTE_AMORTIZA</t>
  </si>
  <si>
    <t>PERC_CCRT_FORN</t>
  </si>
  <si>
    <t>PERC_CCRT_US</t>
  </si>
  <si>
    <t>DT_PLANTIO</t>
  </si>
  <si>
    <t>FG_TP_VALIDA_MIN</t>
  </si>
  <si>
    <t>NO_CONTR_CANA_ANT</t>
  </si>
  <si>
    <t>DT_VIG_TOT_INI</t>
  </si>
  <si>
    <t>DT_VIG_TOT_FIN</t>
  </si>
  <si>
    <t>CD_CONDPG_FOR</t>
  </si>
  <si>
    <t>FG_GERA_DOC</t>
  </si>
  <si>
    <t>Nucleo Arrendamento e Parceria</t>
  </si>
  <si>
    <t>CANA DE AÇUCAR</t>
  </si>
  <si>
    <t>NAO</t>
  </si>
  <si>
    <t>R</t>
  </si>
  <si>
    <t>ANONYMIZATION_DATE</t>
  </si>
  <si>
    <t>SCHEMA_NAME_IMP</t>
  </si>
  <si>
    <t>FG_CONTINGENCIA</t>
  </si>
  <si>
    <t>D;F;O;R;V;Y;U;T</t>
  </si>
  <si>
    <t>&amp;&amp;PPIMSRC</t>
  </si>
  <si>
    <t>Y</t>
  </si>
  <si>
    <t>MIX UNIDADE</t>
  </si>
  <si>
    <t xml:space="preserve">2100106844 - Cadastro de contrato como subparceria conforme anexo atualizado do fornecedor </t>
  </si>
  <si>
    <t>FORNECEDOR</t>
  </si>
  <si>
    <t>FG_TIPO</t>
  </si>
  <si>
    <t>DT_INI_SAFRA</t>
  </si>
  <si>
    <t>DT_FIM_SAFRA</t>
  </si>
  <si>
    <t>DT_INI_PROD</t>
  </si>
  <si>
    <t>DT_FIM_PROD</t>
  </si>
  <si>
    <t>DT_CORTE</t>
  </si>
  <si>
    <t>CTR</t>
  </si>
  <si>
    <t>select * from parametros where instancia = '' and entrada in ('CD_TP_CONTR_FOR','CD_IND_CANA_ATR','FG_CALC_AUT_CONTR','FG_SAF_PROD');</t>
  </si>
  <si>
    <t>select * from valindice where instancia = '' and cd_ind_eco = 900 order by dt_refer;</t>
  </si>
  <si>
    <t>select * from CONTRCANA_PROD_SAFRA where instancia = '' and no_contr_cana in (1160);</t>
  </si>
  <si>
    <t>select * from CONTRATO_CANA where instancia = '' and no_contr_cana in (1160);</t>
  </si>
  <si>
    <t>select * from CONTRCANA_FICHA where instancia = '' and no_contr_cana in (1160);</t>
  </si>
  <si>
    <t>select * from safras_per where instancia = '' and cd_safra in ('22122','22728') and fg_tipo = 'CTR';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</si>
</sst>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Fill="1"/>
    <xf numFmtId="0" fontId="0" fillId="2" borderId="0" xfId="0" applyNumberFormat="1" applyFill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RowHeight="14.5" x14ac:dyDescent="0.35"/>
  <cols>
    <col min="1" max="1" width="12.08984375" bestFit="1" customWidth="1"/>
    <col min="2" max="2" width="19.6328125" bestFit="1" customWidth="1"/>
    <col min="3" max="3" width="4.7265625" bestFit="1" customWidth="1"/>
    <col min="4" max="4" width="13.7265625" bestFit="1" customWidth="1"/>
    <col min="5" max="5" width="45.6328125" bestFit="1" customWidth="1"/>
    <col min="6" max="6" width="61.26953125" customWidth="1"/>
  </cols>
  <sheetData>
    <row r="1" spans="1:6" x14ac:dyDescent="0.35">
      <c r="A1" t="s">
        <v>1</v>
      </c>
      <c r="B1" t="s">
        <v>2</v>
      </c>
      <c r="C1" t="s">
        <v>3</v>
      </c>
      <c r="D1" s="3" t="s">
        <v>4</v>
      </c>
      <c r="E1" t="s">
        <v>5</v>
      </c>
      <c r="F1" t="s">
        <v>6</v>
      </c>
    </row>
    <row r="2" spans="1:6" x14ac:dyDescent="0.35">
      <c r="A2" t="s">
        <v>10</v>
      </c>
      <c r="B2" t="s">
        <v>11</v>
      </c>
      <c r="C2" t="s">
        <v>12</v>
      </c>
      <c r="D2" t="s">
        <v>201</v>
      </c>
      <c r="E2" t="s">
        <v>13</v>
      </c>
      <c r="F2" s="1" t="s">
        <v>14</v>
      </c>
    </row>
    <row r="3" spans="1:6" x14ac:dyDescent="0.35">
      <c r="A3" t="s">
        <v>10</v>
      </c>
      <c r="B3" t="s">
        <v>15</v>
      </c>
      <c r="C3" t="s">
        <v>12</v>
      </c>
      <c r="D3" t="s">
        <v>16</v>
      </c>
      <c r="E3" t="s">
        <v>17</v>
      </c>
      <c r="F3" t="s">
        <v>18</v>
      </c>
    </row>
    <row r="4" spans="1:6" x14ac:dyDescent="0.35">
      <c r="A4" t="s">
        <v>21</v>
      </c>
      <c r="B4" t="s">
        <v>19</v>
      </c>
      <c r="C4" t="s">
        <v>20</v>
      </c>
      <c r="D4">
        <v>900</v>
      </c>
      <c r="E4" t="s">
        <v>22</v>
      </c>
      <c r="F4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51"/>
  <sheetViews>
    <sheetView workbookViewId="0">
      <pane ySplit="1" topLeftCell="A2" activePane="bottomLeft" state="frozen"/>
      <selection pane="bottomLeft" activeCell="C1" sqref="C1"/>
    </sheetView>
  </sheetViews>
  <sheetFormatPr defaultRowHeight="14.5" x14ac:dyDescent="0.35"/>
  <cols>
    <col min="1" max="1" width="14" bestFit="1" customWidth="1"/>
    <col min="2" max="2" width="11.453125" bestFit="1" customWidth="1"/>
    <col min="3" max="3" width="13.54296875" bestFit="1" customWidth="1"/>
    <col min="4" max="4" width="12.36328125" bestFit="1" customWidth="1"/>
    <col min="5" max="5" width="16.54296875" bestFit="1" customWidth="1"/>
  </cols>
  <sheetData>
    <row r="1" spans="1:5" x14ac:dyDescent="0.35">
      <c r="A1" t="s">
        <v>24</v>
      </c>
      <c r="B1" t="s">
        <v>25</v>
      </c>
      <c r="C1" s="3" t="s">
        <v>26</v>
      </c>
      <c r="D1" t="s">
        <v>7</v>
      </c>
      <c r="E1" t="s">
        <v>27</v>
      </c>
    </row>
    <row r="2" spans="1:5" hidden="1" x14ac:dyDescent="0.35">
      <c r="A2">
        <v>900</v>
      </c>
      <c r="B2" s="1">
        <v>39814</v>
      </c>
      <c r="C2">
        <v>0.32669999999999999</v>
      </c>
      <c r="D2">
        <v>1</v>
      </c>
    </row>
    <row r="3" spans="1:5" hidden="1" x14ac:dyDescent="0.35">
      <c r="A3">
        <v>900</v>
      </c>
      <c r="B3" s="1">
        <v>40330</v>
      </c>
      <c r="C3">
        <v>0.3528</v>
      </c>
      <c r="D3">
        <v>1</v>
      </c>
    </row>
    <row r="4" spans="1:5" hidden="1" x14ac:dyDescent="0.35">
      <c r="A4">
        <v>900</v>
      </c>
      <c r="B4" s="1">
        <v>40360</v>
      </c>
      <c r="C4">
        <v>0.34770000000000001</v>
      </c>
      <c r="D4">
        <v>1</v>
      </c>
    </row>
    <row r="5" spans="1:5" hidden="1" x14ac:dyDescent="0.35">
      <c r="A5">
        <v>900</v>
      </c>
      <c r="B5" s="1">
        <v>40391</v>
      </c>
      <c r="C5">
        <v>0.34749999999999998</v>
      </c>
      <c r="D5">
        <v>1</v>
      </c>
    </row>
    <row r="6" spans="1:5" hidden="1" x14ac:dyDescent="0.35">
      <c r="A6">
        <v>900</v>
      </c>
      <c r="B6" s="1">
        <v>40422</v>
      </c>
      <c r="C6">
        <v>0.35239999999999999</v>
      </c>
      <c r="D6">
        <v>1</v>
      </c>
    </row>
    <row r="7" spans="1:5" hidden="1" x14ac:dyDescent="0.35">
      <c r="A7">
        <v>900</v>
      </c>
      <c r="B7" s="1">
        <v>40452</v>
      </c>
      <c r="C7">
        <v>0.35970000000000002</v>
      </c>
      <c r="D7">
        <v>1</v>
      </c>
    </row>
    <row r="8" spans="1:5" hidden="1" x14ac:dyDescent="0.35">
      <c r="A8">
        <v>900</v>
      </c>
      <c r="B8" s="1">
        <v>40483</v>
      </c>
      <c r="C8">
        <v>0.36770000000000003</v>
      </c>
      <c r="D8">
        <v>1</v>
      </c>
    </row>
    <row r="9" spans="1:5" hidden="1" x14ac:dyDescent="0.35">
      <c r="A9">
        <v>900</v>
      </c>
      <c r="B9" s="1">
        <v>40513</v>
      </c>
      <c r="C9">
        <v>0.37659999999999999</v>
      </c>
      <c r="D9">
        <v>1</v>
      </c>
    </row>
    <row r="10" spans="1:5" hidden="1" x14ac:dyDescent="0.35">
      <c r="A10">
        <v>900</v>
      </c>
      <c r="B10" s="1">
        <v>40664</v>
      </c>
      <c r="C10">
        <v>0.51480000000000004</v>
      </c>
      <c r="D10">
        <v>65579</v>
      </c>
    </row>
    <row r="11" spans="1:5" hidden="1" x14ac:dyDescent="0.35">
      <c r="A11">
        <v>900</v>
      </c>
      <c r="B11" s="1">
        <v>40695</v>
      </c>
      <c r="C11">
        <v>0.49519999999999997</v>
      </c>
      <c r="D11">
        <v>53101</v>
      </c>
    </row>
    <row r="12" spans="1:5" hidden="1" x14ac:dyDescent="0.35">
      <c r="A12">
        <v>900</v>
      </c>
      <c r="B12" s="1">
        <v>40725</v>
      </c>
      <c r="C12">
        <v>0.49590000000000001</v>
      </c>
      <c r="D12">
        <v>97673</v>
      </c>
    </row>
    <row r="13" spans="1:5" hidden="1" x14ac:dyDescent="0.35">
      <c r="A13">
        <v>900</v>
      </c>
      <c r="B13" s="1">
        <v>40756</v>
      </c>
      <c r="C13">
        <v>0.49419999999999997</v>
      </c>
      <c r="D13">
        <v>86827</v>
      </c>
    </row>
    <row r="14" spans="1:5" hidden="1" x14ac:dyDescent="0.35">
      <c r="A14">
        <v>900</v>
      </c>
      <c r="B14" s="1">
        <v>40787</v>
      </c>
      <c r="C14">
        <v>0.49509999999999998</v>
      </c>
      <c r="D14">
        <v>20205</v>
      </c>
    </row>
    <row r="15" spans="1:5" hidden="1" x14ac:dyDescent="0.35">
      <c r="A15">
        <v>900</v>
      </c>
      <c r="B15" s="1">
        <v>40817</v>
      </c>
      <c r="C15">
        <v>0.49840000000000001</v>
      </c>
      <c r="D15">
        <v>59522</v>
      </c>
    </row>
    <row r="16" spans="1:5" hidden="1" x14ac:dyDescent="0.35">
      <c r="A16">
        <v>900</v>
      </c>
      <c r="B16" s="1">
        <v>40848</v>
      </c>
      <c r="C16">
        <v>0.50160000000000005</v>
      </c>
      <c r="D16">
        <v>43684</v>
      </c>
    </row>
    <row r="17" spans="1:4" hidden="1" x14ac:dyDescent="0.35">
      <c r="A17">
        <v>900</v>
      </c>
      <c r="B17" s="1">
        <v>40878</v>
      </c>
      <c r="C17">
        <v>0.50370000000000004</v>
      </c>
      <c r="D17">
        <v>99261</v>
      </c>
    </row>
    <row r="18" spans="1:4" hidden="1" x14ac:dyDescent="0.35">
      <c r="A18">
        <v>900</v>
      </c>
      <c r="B18" s="1">
        <v>40909</v>
      </c>
      <c r="C18">
        <v>0.50260000000000005</v>
      </c>
      <c r="D18">
        <v>94017</v>
      </c>
    </row>
    <row r="19" spans="1:4" hidden="1" x14ac:dyDescent="0.35">
      <c r="A19">
        <v>900</v>
      </c>
      <c r="B19" s="1">
        <v>40940</v>
      </c>
      <c r="C19">
        <v>0.50019999999999998</v>
      </c>
      <c r="D19">
        <v>7627</v>
      </c>
    </row>
    <row r="20" spans="1:4" hidden="1" x14ac:dyDescent="0.35">
      <c r="A20">
        <v>900</v>
      </c>
      <c r="B20" s="1">
        <v>40969</v>
      </c>
      <c r="C20">
        <v>0.50180000000000002</v>
      </c>
      <c r="D20">
        <v>72127</v>
      </c>
    </row>
    <row r="21" spans="1:4" hidden="1" x14ac:dyDescent="0.35">
      <c r="A21">
        <v>900</v>
      </c>
      <c r="B21" s="1">
        <v>41000</v>
      </c>
      <c r="C21">
        <v>0.49759999999999999</v>
      </c>
      <c r="D21">
        <v>22911</v>
      </c>
    </row>
    <row r="22" spans="1:4" hidden="1" x14ac:dyDescent="0.35">
      <c r="A22">
        <v>900</v>
      </c>
      <c r="B22" s="1">
        <v>41030</v>
      </c>
      <c r="C22">
        <v>0.50660000000000005</v>
      </c>
      <c r="D22">
        <v>97044</v>
      </c>
    </row>
    <row r="23" spans="1:4" hidden="1" x14ac:dyDescent="0.35">
      <c r="A23">
        <v>900</v>
      </c>
      <c r="B23" s="1">
        <v>41061</v>
      </c>
      <c r="C23">
        <v>0.502</v>
      </c>
      <c r="D23">
        <v>60401</v>
      </c>
    </row>
    <row r="24" spans="1:4" hidden="1" x14ac:dyDescent="0.35">
      <c r="A24">
        <v>900</v>
      </c>
      <c r="B24" s="1">
        <v>41091</v>
      </c>
      <c r="C24">
        <v>0.49220000000000003</v>
      </c>
      <c r="D24">
        <v>52605</v>
      </c>
    </row>
    <row r="25" spans="1:4" hidden="1" x14ac:dyDescent="0.35">
      <c r="A25">
        <v>900</v>
      </c>
      <c r="B25" s="1">
        <v>41122</v>
      </c>
      <c r="C25">
        <v>0.48580000000000001</v>
      </c>
      <c r="D25">
        <v>71957</v>
      </c>
    </row>
    <row r="26" spans="1:4" hidden="1" x14ac:dyDescent="0.35">
      <c r="A26">
        <v>900</v>
      </c>
      <c r="B26" s="1">
        <v>41153</v>
      </c>
      <c r="C26">
        <v>0.48060000000000003</v>
      </c>
      <c r="D26">
        <v>48980</v>
      </c>
    </row>
    <row r="27" spans="1:4" hidden="1" x14ac:dyDescent="0.35">
      <c r="A27">
        <v>900</v>
      </c>
      <c r="B27" s="1">
        <v>41183</v>
      </c>
      <c r="C27">
        <v>0.47610000000000002</v>
      </c>
      <c r="D27">
        <v>95435</v>
      </c>
    </row>
    <row r="28" spans="1:4" hidden="1" x14ac:dyDescent="0.35">
      <c r="A28">
        <v>900</v>
      </c>
      <c r="B28" s="1">
        <v>41214</v>
      </c>
      <c r="C28">
        <v>0.47460000000000002</v>
      </c>
      <c r="D28">
        <v>75093</v>
      </c>
    </row>
    <row r="29" spans="1:4" hidden="1" x14ac:dyDescent="0.35">
      <c r="A29">
        <v>900</v>
      </c>
      <c r="B29" s="1">
        <v>41244</v>
      </c>
      <c r="C29">
        <v>0.4743</v>
      </c>
      <c r="D29">
        <v>60398</v>
      </c>
    </row>
    <row r="30" spans="1:4" hidden="1" x14ac:dyDescent="0.35">
      <c r="A30">
        <v>900</v>
      </c>
      <c r="B30" s="1">
        <v>41275</v>
      </c>
      <c r="C30">
        <v>0.47910000000000003</v>
      </c>
      <c r="D30">
        <v>31704</v>
      </c>
    </row>
    <row r="31" spans="1:4" hidden="1" x14ac:dyDescent="0.35">
      <c r="A31">
        <v>900</v>
      </c>
      <c r="B31" s="1">
        <v>41306</v>
      </c>
      <c r="C31">
        <v>0.47839999999999999</v>
      </c>
      <c r="D31">
        <v>40277</v>
      </c>
    </row>
    <row r="32" spans="1:4" hidden="1" x14ac:dyDescent="0.35">
      <c r="A32">
        <v>900</v>
      </c>
      <c r="B32" s="1">
        <v>41334</v>
      </c>
      <c r="C32">
        <v>0.4728</v>
      </c>
      <c r="D32">
        <v>97060</v>
      </c>
    </row>
    <row r="33" spans="1:4" hidden="1" x14ac:dyDescent="0.35">
      <c r="A33">
        <v>900</v>
      </c>
      <c r="B33" s="1">
        <v>41365</v>
      </c>
      <c r="C33">
        <v>0.44700000000000001</v>
      </c>
      <c r="D33">
        <v>74193</v>
      </c>
    </row>
    <row r="34" spans="1:4" hidden="1" x14ac:dyDescent="0.35">
      <c r="A34">
        <v>900</v>
      </c>
      <c r="B34" s="1">
        <v>41395</v>
      </c>
      <c r="C34">
        <v>0.44159999999999999</v>
      </c>
      <c r="D34">
        <v>8759</v>
      </c>
    </row>
    <row r="35" spans="1:4" hidden="1" x14ac:dyDescent="0.35">
      <c r="A35">
        <v>900</v>
      </c>
      <c r="B35" s="1">
        <v>41426</v>
      </c>
      <c r="C35">
        <v>0.44259999999999999</v>
      </c>
      <c r="D35">
        <v>26286</v>
      </c>
    </row>
    <row r="36" spans="1:4" hidden="1" x14ac:dyDescent="0.35">
      <c r="A36">
        <v>900</v>
      </c>
      <c r="B36" s="1">
        <v>41456</v>
      </c>
      <c r="C36">
        <v>0.44290000000000002</v>
      </c>
      <c r="D36">
        <v>55348</v>
      </c>
    </row>
    <row r="37" spans="1:4" hidden="1" x14ac:dyDescent="0.35">
      <c r="A37">
        <v>900</v>
      </c>
      <c r="B37" s="1">
        <v>41487</v>
      </c>
      <c r="C37">
        <v>0.44400000000000001</v>
      </c>
      <c r="D37">
        <v>1852</v>
      </c>
    </row>
    <row r="38" spans="1:4" hidden="1" x14ac:dyDescent="0.35">
      <c r="A38">
        <v>900</v>
      </c>
      <c r="B38" s="1">
        <v>41518</v>
      </c>
      <c r="C38">
        <v>0.44390000000000002</v>
      </c>
      <c r="D38">
        <v>48467</v>
      </c>
    </row>
    <row r="39" spans="1:4" hidden="1" x14ac:dyDescent="0.35">
      <c r="A39">
        <v>900</v>
      </c>
      <c r="B39" s="1">
        <v>41548</v>
      </c>
      <c r="C39">
        <v>0.44340000000000002</v>
      </c>
      <c r="D39">
        <v>20781</v>
      </c>
    </row>
    <row r="40" spans="1:4" hidden="1" x14ac:dyDescent="0.35">
      <c r="A40">
        <v>900</v>
      </c>
      <c r="B40" s="1">
        <v>41579</v>
      </c>
      <c r="C40">
        <v>0.4461</v>
      </c>
      <c r="D40">
        <v>86567</v>
      </c>
    </row>
    <row r="41" spans="1:4" hidden="1" x14ac:dyDescent="0.35">
      <c r="A41">
        <v>900</v>
      </c>
      <c r="B41" s="1">
        <v>41609</v>
      </c>
      <c r="C41">
        <v>0.44940000000000002</v>
      </c>
      <c r="D41">
        <v>30115</v>
      </c>
    </row>
    <row r="42" spans="1:4" hidden="1" x14ac:dyDescent="0.35">
      <c r="A42">
        <v>900</v>
      </c>
      <c r="B42" s="1">
        <v>41640</v>
      </c>
      <c r="C42">
        <v>0.45240000000000002</v>
      </c>
      <c r="D42">
        <v>23644</v>
      </c>
    </row>
    <row r="43" spans="1:4" hidden="1" x14ac:dyDescent="0.35">
      <c r="A43">
        <v>900</v>
      </c>
      <c r="B43" s="1">
        <v>41671</v>
      </c>
      <c r="C43">
        <v>0.45529999999999998</v>
      </c>
      <c r="D43">
        <v>72173</v>
      </c>
    </row>
    <row r="44" spans="1:4" hidden="1" x14ac:dyDescent="0.35">
      <c r="A44">
        <v>900</v>
      </c>
      <c r="B44" s="1">
        <v>41699</v>
      </c>
      <c r="C44">
        <v>0.4572</v>
      </c>
      <c r="D44">
        <v>58843</v>
      </c>
    </row>
    <row r="45" spans="1:4" hidden="1" x14ac:dyDescent="0.35">
      <c r="A45">
        <v>900</v>
      </c>
      <c r="B45" s="1">
        <v>41730</v>
      </c>
      <c r="C45">
        <v>0.48020000000000002</v>
      </c>
      <c r="D45">
        <v>60775</v>
      </c>
    </row>
    <row r="46" spans="1:4" hidden="1" x14ac:dyDescent="0.35">
      <c r="A46">
        <v>900</v>
      </c>
      <c r="B46" s="1">
        <v>41760</v>
      </c>
      <c r="C46">
        <v>0.46970000000000001</v>
      </c>
      <c r="D46">
        <v>20398</v>
      </c>
    </row>
    <row r="47" spans="1:4" hidden="1" x14ac:dyDescent="0.35">
      <c r="A47">
        <v>900</v>
      </c>
      <c r="B47" s="1">
        <v>41791</v>
      </c>
      <c r="C47">
        <v>0.46660000000000001</v>
      </c>
      <c r="D47">
        <v>93429</v>
      </c>
    </row>
    <row r="48" spans="1:4" hidden="1" x14ac:dyDescent="0.35">
      <c r="A48">
        <v>900</v>
      </c>
      <c r="B48" s="1">
        <v>41821</v>
      </c>
      <c r="C48">
        <v>0.4662</v>
      </c>
      <c r="D48">
        <v>67093</v>
      </c>
    </row>
    <row r="49" spans="1:4" hidden="1" x14ac:dyDescent="0.35">
      <c r="A49">
        <v>900</v>
      </c>
      <c r="B49" s="1">
        <v>41852</v>
      </c>
      <c r="C49">
        <v>0.46539999999999998</v>
      </c>
      <c r="D49">
        <v>95366</v>
      </c>
    </row>
    <row r="50" spans="1:4" hidden="1" x14ac:dyDescent="0.35">
      <c r="A50">
        <v>900</v>
      </c>
      <c r="B50" s="1">
        <v>41883</v>
      </c>
      <c r="C50">
        <v>0.4637</v>
      </c>
      <c r="D50">
        <v>65745</v>
      </c>
    </row>
    <row r="51" spans="1:4" hidden="1" x14ac:dyDescent="0.35">
      <c r="A51">
        <v>900</v>
      </c>
      <c r="B51" s="1">
        <v>41913</v>
      </c>
      <c r="C51">
        <v>0.46150000000000002</v>
      </c>
      <c r="D51">
        <v>2185</v>
      </c>
    </row>
    <row r="52" spans="1:4" hidden="1" x14ac:dyDescent="0.35">
      <c r="A52">
        <v>900</v>
      </c>
      <c r="B52" s="1">
        <v>41944</v>
      </c>
      <c r="C52">
        <v>0.46289999999999998</v>
      </c>
      <c r="D52">
        <v>22485</v>
      </c>
    </row>
    <row r="53" spans="1:4" hidden="1" x14ac:dyDescent="0.35">
      <c r="A53">
        <v>900</v>
      </c>
      <c r="B53" s="1">
        <v>41974</v>
      </c>
      <c r="C53">
        <v>0.46500000000000002</v>
      </c>
      <c r="D53">
        <v>6100</v>
      </c>
    </row>
    <row r="54" spans="1:4" hidden="1" x14ac:dyDescent="0.35">
      <c r="A54">
        <v>900</v>
      </c>
      <c r="B54" s="1">
        <v>42005</v>
      </c>
      <c r="C54">
        <v>0.46800000000000003</v>
      </c>
      <c r="D54">
        <v>62426</v>
      </c>
    </row>
    <row r="55" spans="1:4" hidden="1" x14ac:dyDescent="0.35">
      <c r="A55">
        <v>900</v>
      </c>
      <c r="B55" s="1">
        <v>42036</v>
      </c>
      <c r="C55">
        <v>0.47170000000000001</v>
      </c>
      <c r="D55">
        <v>56086</v>
      </c>
    </row>
    <row r="56" spans="1:4" hidden="1" x14ac:dyDescent="0.35">
      <c r="A56">
        <v>900</v>
      </c>
      <c r="B56" s="1">
        <v>42064</v>
      </c>
      <c r="C56">
        <v>0.4763</v>
      </c>
      <c r="D56">
        <v>36350</v>
      </c>
    </row>
    <row r="57" spans="1:4" hidden="1" x14ac:dyDescent="0.35">
      <c r="A57">
        <v>900</v>
      </c>
      <c r="B57" s="1">
        <v>42095</v>
      </c>
      <c r="C57">
        <v>0.4909</v>
      </c>
      <c r="D57">
        <v>54636</v>
      </c>
    </row>
    <row r="58" spans="1:4" hidden="1" x14ac:dyDescent="0.35">
      <c r="A58">
        <v>900</v>
      </c>
      <c r="B58" s="1">
        <v>42125</v>
      </c>
      <c r="C58">
        <v>0.48199999999999998</v>
      </c>
      <c r="D58">
        <v>66530</v>
      </c>
    </row>
    <row r="59" spans="1:4" hidden="1" x14ac:dyDescent="0.35">
      <c r="A59">
        <v>900</v>
      </c>
      <c r="B59" s="1">
        <v>42156</v>
      </c>
      <c r="C59">
        <v>0.47649999999999998</v>
      </c>
      <c r="D59">
        <v>96187</v>
      </c>
    </row>
    <row r="60" spans="1:4" hidden="1" x14ac:dyDescent="0.35">
      <c r="A60">
        <v>900</v>
      </c>
      <c r="B60" s="1">
        <v>42186</v>
      </c>
      <c r="C60">
        <v>0.47339999999999999</v>
      </c>
      <c r="D60">
        <v>18296</v>
      </c>
    </row>
    <row r="61" spans="1:4" hidden="1" x14ac:dyDescent="0.35">
      <c r="A61">
        <v>900</v>
      </c>
      <c r="B61" s="1">
        <v>42217</v>
      </c>
      <c r="C61">
        <v>0.47410000000000002</v>
      </c>
      <c r="D61">
        <v>77127</v>
      </c>
    </row>
    <row r="62" spans="1:4" hidden="1" x14ac:dyDescent="0.35">
      <c r="A62">
        <v>900</v>
      </c>
      <c r="B62" s="1">
        <v>42248</v>
      </c>
      <c r="C62">
        <v>0.4793</v>
      </c>
      <c r="D62">
        <v>77175</v>
      </c>
    </row>
    <row r="63" spans="1:4" hidden="1" x14ac:dyDescent="0.35">
      <c r="A63">
        <v>900</v>
      </c>
      <c r="B63" s="1">
        <v>42278</v>
      </c>
      <c r="C63">
        <v>0.49020000000000002</v>
      </c>
      <c r="D63">
        <v>78903</v>
      </c>
    </row>
    <row r="64" spans="1:4" hidden="1" x14ac:dyDescent="0.35">
      <c r="A64">
        <v>900</v>
      </c>
      <c r="B64" s="1">
        <v>42309</v>
      </c>
      <c r="C64">
        <v>0.50439999999999996</v>
      </c>
      <c r="D64">
        <v>53069</v>
      </c>
    </row>
    <row r="65" spans="1:4" hidden="1" x14ac:dyDescent="0.35">
      <c r="A65">
        <v>900</v>
      </c>
      <c r="B65" s="1">
        <v>42339</v>
      </c>
      <c r="C65">
        <v>0.51829999999999998</v>
      </c>
      <c r="D65">
        <v>5166</v>
      </c>
    </row>
    <row r="66" spans="1:4" hidden="1" x14ac:dyDescent="0.35">
      <c r="A66">
        <v>900</v>
      </c>
      <c r="B66" s="1">
        <v>42370</v>
      </c>
      <c r="C66">
        <v>0.53539999999999999</v>
      </c>
      <c r="D66">
        <v>93129</v>
      </c>
    </row>
    <row r="67" spans="1:4" hidden="1" x14ac:dyDescent="0.35">
      <c r="A67">
        <v>900</v>
      </c>
      <c r="B67" s="1">
        <v>42401</v>
      </c>
      <c r="C67">
        <v>0.54849999999999999</v>
      </c>
      <c r="D67">
        <v>65664</v>
      </c>
    </row>
    <row r="68" spans="1:4" hidden="1" x14ac:dyDescent="0.35">
      <c r="A68">
        <v>900</v>
      </c>
      <c r="B68" s="1">
        <v>42430</v>
      </c>
      <c r="C68">
        <v>0.55520000000000003</v>
      </c>
      <c r="D68">
        <v>52433</v>
      </c>
    </row>
    <row r="69" spans="1:4" hidden="1" x14ac:dyDescent="0.35">
      <c r="A69">
        <v>900</v>
      </c>
      <c r="B69" s="1">
        <v>42461</v>
      </c>
      <c r="C69">
        <v>0.58809999999999996</v>
      </c>
      <c r="D69">
        <v>78826</v>
      </c>
    </row>
    <row r="70" spans="1:4" hidden="1" x14ac:dyDescent="0.35">
      <c r="A70">
        <v>900</v>
      </c>
      <c r="B70" s="1">
        <v>42491</v>
      </c>
      <c r="C70">
        <v>0.58120000000000005</v>
      </c>
      <c r="D70">
        <v>77532</v>
      </c>
    </row>
    <row r="71" spans="1:4" hidden="1" x14ac:dyDescent="0.35">
      <c r="A71">
        <v>900</v>
      </c>
      <c r="B71" s="1">
        <v>42522</v>
      </c>
      <c r="C71">
        <v>0.59260000000000002</v>
      </c>
      <c r="D71">
        <v>63677</v>
      </c>
    </row>
    <row r="72" spans="1:4" hidden="1" x14ac:dyDescent="0.35">
      <c r="A72">
        <v>900</v>
      </c>
      <c r="B72" s="1">
        <v>42552</v>
      </c>
      <c r="C72">
        <v>0.6028</v>
      </c>
      <c r="D72">
        <v>80519</v>
      </c>
    </row>
    <row r="73" spans="1:4" hidden="1" x14ac:dyDescent="0.35">
      <c r="A73">
        <v>900</v>
      </c>
      <c r="B73" s="1">
        <v>42583</v>
      </c>
      <c r="C73">
        <v>0.61219999999999997</v>
      </c>
      <c r="D73">
        <v>82886</v>
      </c>
    </row>
    <row r="74" spans="1:4" hidden="1" x14ac:dyDescent="0.35">
      <c r="A74">
        <v>900</v>
      </c>
      <c r="B74" s="1">
        <v>42614</v>
      </c>
      <c r="C74">
        <v>0.62729999999999997</v>
      </c>
      <c r="D74">
        <v>25539</v>
      </c>
    </row>
    <row r="75" spans="1:4" hidden="1" x14ac:dyDescent="0.35">
      <c r="A75">
        <v>900</v>
      </c>
      <c r="B75" s="1">
        <v>42644</v>
      </c>
      <c r="C75">
        <v>0.64590000000000003</v>
      </c>
      <c r="D75">
        <v>24833</v>
      </c>
    </row>
    <row r="76" spans="1:4" hidden="1" x14ac:dyDescent="0.35">
      <c r="A76">
        <v>900</v>
      </c>
      <c r="B76" s="1">
        <v>42675</v>
      </c>
      <c r="C76">
        <v>0.66239999999999999</v>
      </c>
      <c r="D76">
        <v>67131</v>
      </c>
    </row>
    <row r="77" spans="1:4" hidden="1" x14ac:dyDescent="0.35">
      <c r="A77">
        <v>900</v>
      </c>
      <c r="B77" s="1">
        <v>42705</v>
      </c>
      <c r="C77">
        <v>0.68189999999999995</v>
      </c>
      <c r="D77">
        <v>89086</v>
      </c>
    </row>
    <row r="78" spans="1:4" hidden="1" x14ac:dyDescent="0.35">
      <c r="A78">
        <v>900</v>
      </c>
      <c r="B78" s="1">
        <v>42736</v>
      </c>
      <c r="C78">
        <v>0.68789999999999996</v>
      </c>
      <c r="D78">
        <v>30177</v>
      </c>
    </row>
    <row r="79" spans="1:4" hidden="1" x14ac:dyDescent="0.35">
      <c r="A79">
        <v>900</v>
      </c>
      <c r="B79" s="1">
        <v>42767</v>
      </c>
      <c r="C79">
        <v>0.68989999999999996</v>
      </c>
      <c r="D79">
        <v>4202</v>
      </c>
    </row>
    <row r="80" spans="1:4" hidden="1" x14ac:dyDescent="0.35">
      <c r="A80">
        <v>900</v>
      </c>
      <c r="B80" s="1">
        <v>42795</v>
      </c>
      <c r="C80">
        <v>0.68389999999999995</v>
      </c>
      <c r="D80">
        <v>58489</v>
      </c>
    </row>
    <row r="81" spans="1:4" hidden="1" x14ac:dyDescent="0.35">
      <c r="A81">
        <v>900</v>
      </c>
      <c r="B81" s="1">
        <v>42826</v>
      </c>
      <c r="C81">
        <v>0.64959999999999996</v>
      </c>
      <c r="D81">
        <v>7864</v>
      </c>
    </row>
    <row r="82" spans="1:4" hidden="1" x14ac:dyDescent="0.35">
      <c r="A82">
        <v>900</v>
      </c>
      <c r="B82" s="1">
        <v>42856</v>
      </c>
      <c r="C82">
        <v>0.6401</v>
      </c>
      <c r="D82">
        <v>28839</v>
      </c>
    </row>
    <row r="83" spans="1:4" hidden="1" x14ac:dyDescent="0.35">
      <c r="A83">
        <v>900</v>
      </c>
      <c r="B83" s="1">
        <v>42887</v>
      </c>
      <c r="C83">
        <v>0.62329999999999997</v>
      </c>
      <c r="D83">
        <v>87497</v>
      </c>
    </row>
    <row r="84" spans="1:4" hidden="1" x14ac:dyDescent="0.35">
      <c r="A84">
        <v>900</v>
      </c>
      <c r="B84" s="1">
        <v>42917</v>
      </c>
      <c r="C84">
        <v>0.59909999999999997</v>
      </c>
      <c r="D84">
        <v>97441</v>
      </c>
    </row>
    <row r="85" spans="1:4" hidden="1" x14ac:dyDescent="0.35">
      <c r="A85">
        <v>900</v>
      </c>
      <c r="B85" s="1">
        <v>42948</v>
      </c>
      <c r="C85">
        <v>0.58520000000000005</v>
      </c>
      <c r="D85">
        <v>28839</v>
      </c>
    </row>
    <row r="86" spans="1:4" hidden="1" x14ac:dyDescent="0.35">
      <c r="A86">
        <v>900</v>
      </c>
      <c r="B86" s="1">
        <v>42979</v>
      </c>
      <c r="C86">
        <v>0.57550000000000001</v>
      </c>
      <c r="D86">
        <v>28894</v>
      </c>
    </row>
    <row r="87" spans="1:4" hidden="1" x14ac:dyDescent="0.35">
      <c r="A87">
        <v>900</v>
      </c>
      <c r="B87" s="1">
        <v>43009</v>
      </c>
      <c r="C87">
        <v>0.57099999999999995</v>
      </c>
      <c r="D87">
        <v>92761</v>
      </c>
    </row>
    <row r="88" spans="1:4" hidden="1" x14ac:dyDescent="0.35">
      <c r="A88">
        <v>900</v>
      </c>
      <c r="B88" s="1">
        <v>43040</v>
      </c>
      <c r="C88">
        <v>0.57189999999999996</v>
      </c>
      <c r="D88">
        <v>38345</v>
      </c>
    </row>
    <row r="89" spans="1:4" hidden="1" x14ac:dyDescent="0.35">
      <c r="A89">
        <v>900</v>
      </c>
      <c r="B89" s="1">
        <v>43070</v>
      </c>
      <c r="C89">
        <v>0.57689999999999997</v>
      </c>
      <c r="D89">
        <v>93390</v>
      </c>
    </row>
    <row r="90" spans="1:4" hidden="1" x14ac:dyDescent="0.35">
      <c r="A90">
        <v>900</v>
      </c>
      <c r="B90" s="1">
        <v>43101</v>
      </c>
      <c r="C90">
        <v>0.58150000000000002</v>
      </c>
      <c r="D90">
        <v>79019</v>
      </c>
    </row>
    <row r="91" spans="1:4" hidden="1" x14ac:dyDescent="0.35">
      <c r="A91">
        <v>900</v>
      </c>
      <c r="B91" s="1">
        <v>43132</v>
      </c>
      <c r="C91">
        <v>0.58440000000000003</v>
      </c>
      <c r="D91">
        <v>36956</v>
      </c>
    </row>
    <row r="92" spans="1:4" hidden="1" x14ac:dyDescent="0.35">
      <c r="A92">
        <v>900</v>
      </c>
      <c r="B92" s="1">
        <v>43160</v>
      </c>
      <c r="C92">
        <v>0.59009999999999996</v>
      </c>
      <c r="D92">
        <v>73921</v>
      </c>
    </row>
    <row r="93" spans="1:4" hidden="1" x14ac:dyDescent="0.35">
      <c r="A93">
        <v>900</v>
      </c>
      <c r="B93" s="1">
        <v>43191</v>
      </c>
      <c r="C93">
        <v>0.56710000000000005</v>
      </c>
      <c r="D93">
        <v>44512</v>
      </c>
    </row>
    <row r="94" spans="1:4" hidden="1" x14ac:dyDescent="0.35">
      <c r="A94">
        <v>900</v>
      </c>
      <c r="B94" s="1">
        <v>43221</v>
      </c>
      <c r="C94">
        <v>0.56640000000000001</v>
      </c>
      <c r="D94">
        <v>90470</v>
      </c>
    </row>
    <row r="95" spans="1:4" hidden="1" x14ac:dyDescent="0.35">
      <c r="A95">
        <v>900</v>
      </c>
      <c r="B95" s="1">
        <v>43252</v>
      </c>
      <c r="C95">
        <v>0.57179999999999997</v>
      </c>
      <c r="D95">
        <v>24454</v>
      </c>
    </row>
    <row r="96" spans="1:4" hidden="1" x14ac:dyDescent="0.35">
      <c r="A96">
        <v>900</v>
      </c>
      <c r="B96" s="1">
        <v>43282</v>
      </c>
      <c r="C96">
        <v>0.56579999999999997</v>
      </c>
      <c r="D96">
        <v>92371</v>
      </c>
    </row>
    <row r="97" spans="1:4" hidden="1" x14ac:dyDescent="0.35">
      <c r="A97">
        <v>900</v>
      </c>
      <c r="B97" s="1">
        <v>43313</v>
      </c>
      <c r="C97">
        <v>0.55989999999999995</v>
      </c>
      <c r="D97">
        <v>10317</v>
      </c>
    </row>
    <row r="98" spans="1:4" hidden="1" x14ac:dyDescent="0.35">
      <c r="A98">
        <v>900</v>
      </c>
      <c r="B98" s="1">
        <v>43344</v>
      </c>
      <c r="C98">
        <v>0.56379999999999997</v>
      </c>
      <c r="D98">
        <v>98825</v>
      </c>
    </row>
    <row r="99" spans="1:4" hidden="1" x14ac:dyDescent="0.35">
      <c r="A99">
        <v>900</v>
      </c>
      <c r="B99" s="1">
        <v>43374</v>
      </c>
      <c r="C99">
        <v>0.56640000000000001</v>
      </c>
      <c r="D99">
        <v>34295</v>
      </c>
    </row>
    <row r="100" spans="1:4" hidden="1" x14ac:dyDescent="0.35">
      <c r="A100">
        <v>900</v>
      </c>
      <c r="B100" s="1">
        <v>43405</v>
      </c>
      <c r="C100">
        <v>0.57250000000000001</v>
      </c>
      <c r="D100">
        <v>32645</v>
      </c>
    </row>
    <row r="101" spans="1:4" hidden="1" x14ac:dyDescent="0.35">
      <c r="A101">
        <v>900</v>
      </c>
      <c r="B101" s="1">
        <v>43435</v>
      </c>
      <c r="C101">
        <v>0.57350000000000001</v>
      </c>
      <c r="D101">
        <v>48884</v>
      </c>
    </row>
    <row r="102" spans="1:4" hidden="1" x14ac:dyDescent="0.35">
      <c r="A102">
        <v>900</v>
      </c>
      <c r="B102" s="1">
        <v>43436</v>
      </c>
      <c r="C102">
        <v>0.57479999999999998</v>
      </c>
      <c r="D102">
        <v>98379</v>
      </c>
    </row>
    <row r="103" spans="1:4" hidden="1" x14ac:dyDescent="0.35">
      <c r="A103">
        <v>900</v>
      </c>
      <c r="B103" s="1">
        <v>43466</v>
      </c>
      <c r="C103">
        <v>0.5756</v>
      </c>
      <c r="D103">
        <v>4924</v>
      </c>
    </row>
    <row r="104" spans="1:4" hidden="1" x14ac:dyDescent="0.35">
      <c r="A104">
        <v>900</v>
      </c>
      <c r="B104" s="1">
        <v>43497</v>
      </c>
      <c r="C104">
        <v>0.57709999999999995</v>
      </c>
      <c r="D104">
        <v>63727</v>
      </c>
    </row>
    <row r="105" spans="1:4" hidden="1" x14ac:dyDescent="0.35">
      <c r="A105">
        <v>900</v>
      </c>
      <c r="B105" s="1">
        <v>43525</v>
      </c>
      <c r="C105">
        <v>0.58260000000000001</v>
      </c>
      <c r="D105">
        <v>66784</v>
      </c>
    </row>
    <row r="106" spans="1:4" hidden="1" x14ac:dyDescent="0.35">
      <c r="A106">
        <v>900</v>
      </c>
      <c r="B106" s="1">
        <v>43556</v>
      </c>
      <c r="C106">
        <v>0.64229999999999998</v>
      </c>
      <c r="D106">
        <v>85701</v>
      </c>
    </row>
    <row r="107" spans="1:4" hidden="1" x14ac:dyDescent="0.35">
      <c r="A107">
        <v>900</v>
      </c>
      <c r="B107" s="1">
        <v>43586</v>
      </c>
      <c r="C107">
        <v>0.63129999999999997</v>
      </c>
      <c r="D107">
        <v>62370</v>
      </c>
    </row>
    <row r="108" spans="1:4" hidden="1" x14ac:dyDescent="0.35">
      <c r="A108">
        <v>900</v>
      </c>
      <c r="B108" s="1">
        <v>43617</v>
      </c>
      <c r="C108">
        <v>0.61909999999999998</v>
      </c>
      <c r="D108">
        <v>75384</v>
      </c>
    </row>
    <row r="109" spans="1:4" hidden="1" x14ac:dyDescent="0.35">
      <c r="A109">
        <v>900</v>
      </c>
      <c r="B109" s="1">
        <v>43647</v>
      </c>
      <c r="C109">
        <v>0.61319999999999997</v>
      </c>
      <c r="D109">
        <v>84958</v>
      </c>
    </row>
    <row r="110" spans="1:4" hidden="1" x14ac:dyDescent="0.35">
      <c r="A110">
        <v>900</v>
      </c>
      <c r="B110" s="1">
        <v>43678</v>
      </c>
      <c r="C110">
        <v>0.61409999999999998</v>
      </c>
      <c r="D110">
        <v>68103</v>
      </c>
    </row>
    <row r="111" spans="1:4" hidden="1" x14ac:dyDescent="0.35">
      <c r="A111">
        <v>900</v>
      </c>
      <c r="B111" s="1">
        <v>43709</v>
      </c>
      <c r="C111">
        <v>0.61380000000000001</v>
      </c>
      <c r="D111">
        <v>94268</v>
      </c>
    </row>
    <row r="112" spans="1:4" hidden="1" x14ac:dyDescent="0.35">
      <c r="A112">
        <v>900</v>
      </c>
      <c r="B112" s="1">
        <v>43739</v>
      </c>
      <c r="C112">
        <v>0.61529999999999996</v>
      </c>
      <c r="D112">
        <v>6018</v>
      </c>
    </row>
    <row r="113" spans="1:4" hidden="1" x14ac:dyDescent="0.35">
      <c r="A113">
        <v>900</v>
      </c>
      <c r="B113" s="1">
        <v>43770</v>
      </c>
      <c r="C113">
        <v>0.62380000000000002</v>
      </c>
      <c r="D113">
        <v>37628</v>
      </c>
    </row>
    <row r="114" spans="1:4" hidden="1" x14ac:dyDescent="0.35">
      <c r="A114">
        <v>900</v>
      </c>
      <c r="B114" s="1">
        <v>43800</v>
      </c>
      <c r="C114">
        <v>0.63049999999999995</v>
      </c>
      <c r="D114">
        <v>75007</v>
      </c>
    </row>
    <row r="115" spans="1:4" hidden="1" x14ac:dyDescent="0.35">
      <c r="A115">
        <v>900</v>
      </c>
      <c r="B115" s="1">
        <v>43831</v>
      </c>
      <c r="C115">
        <v>0.63870000000000005</v>
      </c>
      <c r="D115">
        <v>79331</v>
      </c>
    </row>
    <row r="116" spans="1:4" hidden="1" x14ac:dyDescent="0.35">
      <c r="A116">
        <v>900</v>
      </c>
      <c r="B116" s="1">
        <v>43862</v>
      </c>
      <c r="C116">
        <v>0.64870000000000005</v>
      </c>
      <c r="D116">
        <v>28289</v>
      </c>
    </row>
    <row r="117" spans="1:4" hidden="1" x14ac:dyDescent="0.35">
      <c r="A117">
        <v>900</v>
      </c>
      <c r="B117" s="1">
        <v>43891</v>
      </c>
      <c r="C117">
        <v>0.65790000000000004</v>
      </c>
      <c r="D117">
        <v>73298</v>
      </c>
    </row>
    <row r="118" spans="1:4" hidden="1" x14ac:dyDescent="0.35">
      <c r="A118">
        <v>900</v>
      </c>
      <c r="B118" s="1">
        <v>43922</v>
      </c>
      <c r="C118">
        <v>0.70050000000000001</v>
      </c>
      <c r="D118">
        <v>48762</v>
      </c>
    </row>
    <row r="119" spans="1:4" hidden="1" x14ac:dyDescent="0.35">
      <c r="A119">
        <v>900</v>
      </c>
      <c r="B119" s="1">
        <v>43952</v>
      </c>
      <c r="C119">
        <v>0.69599999999999995</v>
      </c>
      <c r="D119">
        <v>57035</v>
      </c>
    </row>
    <row r="120" spans="1:4" hidden="1" x14ac:dyDescent="0.35">
      <c r="A120">
        <v>900</v>
      </c>
      <c r="B120" s="1">
        <v>43983</v>
      </c>
      <c r="C120">
        <v>0.68340000000000001</v>
      </c>
      <c r="D120">
        <v>8658</v>
      </c>
    </row>
    <row r="121" spans="1:4" hidden="1" x14ac:dyDescent="0.35">
      <c r="A121">
        <v>900</v>
      </c>
      <c r="B121" s="1">
        <v>44013</v>
      </c>
      <c r="C121">
        <v>0.67610000000000003</v>
      </c>
      <c r="D121">
        <v>62683</v>
      </c>
    </row>
    <row r="122" spans="1:4" hidden="1" x14ac:dyDescent="0.35">
      <c r="A122">
        <v>900</v>
      </c>
      <c r="B122" s="1">
        <v>44044</v>
      </c>
      <c r="C122">
        <v>0.6794</v>
      </c>
      <c r="D122">
        <v>99554</v>
      </c>
    </row>
    <row r="123" spans="1:4" hidden="1" x14ac:dyDescent="0.35">
      <c r="A123">
        <v>900</v>
      </c>
      <c r="B123" s="1">
        <v>44075</v>
      </c>
      <c r="C123">
        <v>0.68769999999999998</v>
      </c>
      <c r="D123">
        <v>36173</v>
      </c>
    </row>
    <row r="124" spans="1:4" hidden="1" x14ac:dyDescent="0.35">
      <c r="A124">
        <v>900</v>
      </c>
      <c r="B124" s="1">
        <v>44105</v>
      </c>
      <c r="C124">
        <v>0.7046</v>
      </c>
      <c r="D124">
        <v>35344</v>
      </c>
    </row>
    <row r="125" spans="1:4" hidden="1" x14ac:dyDescent="0.35">
      <c r="A125">
        <v>900</v>
      </c>
      <c r="B125" s="1">
        <v>44136</v>
      </c>
      <c r="C125">
        <v>0.71909999999999996</v>
      </c>
      <c r="D125">
        <v>19114</v>
      </c>
    </row>
    <row r="126" spans="1:4" hidden="1" x14ac:dyDescent="0.35">
      <c r="A126">
        <v>900</v>
      </c>
      <c r="B126" s="1">
        <v>44166</v>
      </c>
      <c r="C126">
        <v>0.72919999999999996</v>
      </c>
      <c r="D126">
        <v>79004</v>
      </c>
    </row>
    <row r="127" spans="1:4" hidden="1" x14ac:dyDescent="0.35">
      <c r="A127">
        <v>900</v>
      </c>
      <c r="B127" s="1">
        <v>44197</v>
      </c>
      <c r="C127">
        <v>0.74129999999999996</v>
      </c>
      <c r="D127">
        <v>54839</v>
      </c>
    </row>
    <row r="128" spans="1:4" hidden="1" x14ac:dyDescent="0.35">
      <c r="A128">
        <v>900</v>
      </c>
      <c r="B128" s="1">
        <v>44228</v>
      </c>
      <c r="C128">
        <v>0.75670000000000004</v>
      </c>
      <c r="D128">
        <v>90412</v>
      </c>
    </row>
    <row r="129" spans="1:4" hidden="1" x14ac:dyDescent="0.35">
      <c r="A129">
        <v>900</v>
      </c>
      <c r="B129" s="1">
        <v>44256</v>
      </c>
      <c r="C129">
        <v>0.77829999999999999</v>
      </c>
      <c r="D129">
        <v>11951</v>
      </c>
    </row>
    <row r="130" spans="1:4" hidden="1" x14ac:dyDescent="0.35">
      <c r="A130">
        <v>900</v>
      </c>
      <c r="B130" s="1">
        <v>44287</v>
      </c>
      <c r="C130">
        <v>1.0141</v>
      </c>
      <c r="D130">
        <v>40834</v>
      </c>
    </row>
    <row r="131" spans="1:4" hidden="1" x14ac:dyDescent="0.35">
      <c r="A131">
        <v>900</v>
      </c>
      <c r="B131" s="1">
        <v>44317</v>
      </c>
      <c r="C131">
        <v>1.0364</v>
      </c>
      <c r="D131">
        <v>80968</v>
      </c>
    </row>
    <row r="132" spans="1:4" hidden="1" x14ac:dyDescent="0.35">
      <c r="A132">
        <v>900</v>
      </c>
      <c r="B132" s="1">
        <v>44348</v>
      </c>
      <c r="C132">
        <v>1.0441</v>
      </c>
      <c r="D132">
        <v>15439</v>
      </c>
    </row>
    <row r="133" spans="1:4" hidden="1" x14ac:dyDescent="0.35">
      <c r="A133">
        <v>900</v>
      </c>
      <c r="B133" s="1">
        <v>44378</v>
      </c>
      <c r="C133">
        <v>1.0572999999999999</v>
      </c>
      <c r="D133">
        <v>30299</v>
      </c>
    </row>
    <row r="134" spans="1:4" hidden="1" x14ac:dyDescent="0.35">
      <c r="A134">
        <v>900</v>
      </c>
      <c r="B134" s="1">
        <v>44409</v>
      </c>
      <c r="C134">
        <v>1.0765</v>
      </c>
      <c r="D134">
        <v>41171</v>
      </c>
    </row>
    <row r="135" spans="1:4" hidden="1" x14ac:dyDescent="0.35">
      <c r="A135">
        <v>900</v>
      </c>
      <c r="B135" s="1">
        <v>44440</v>
      </c>
      <c r="C135">
        <v>1.1011</v>
      </c>
      <c r="D135">
        <v>24185</v>
      </c>
    </row>
    <row r="136" spans="1:4" hidden="1" x14ac:dyDescent="0.35">
      <c r="A136">
        <v>900</v>
      </c>
      <c r="B136" s="1">
        <v>44470</v>
      </c>
      <c r="C136">
        <v>1.1341000000000001</v>
      </c>
      <c r="D136">
        <v>78475</v>
      </c>
    </row>
    <row r="137" spans="1:4" hidden="1" x14ac:dyDescent="0.35">
      <c r="A137">
        <v>900</v>
      </c>
      <c r="B137" s="1">
        <v>44501</v>
      </c>
      <c r="C137">
        <v>1.1691</v>
      </c>
      <c r="D137">
        <v>66281</v>
      </c>
    </row>
    <row r="138" spans="1:4" hidden="1" x14ac:dyDescent="0.35">
      <c r="A138">
        <v>900</v>
      </c>
      <c r="B138" s="1">
        <v>44531</v>
      </c>
      <c r="C138">
        <v>1.1846000000000001</v>
      </c>
      <c r="D138">
        <v>47650</v>
      </c>
    </row>
    <row r="139" spans="1:4" x14ac:dyDescent="0.35">
      <c r="A139">
        <v>900</v>
      </c>
      <c r="B139" s="1">
        <v>44562</v>
      </c>
      <c r="C139">
        <v>1.1957</v>
      </c>
      <c r="D139">
        <v>30307</v>
      </c>
    </row>
    <row r="140" spans="1:4" hidden="1" x14ac:dyDescent="0.35">
      <c r="A140">
        <v>900</v>
      </c>
      <c r="B140" s="1">
        <v>44593</v>
      </c>
      <c r="C140">
        <v>1.1931</v>
      </c>
      <c r="D140">
        <v>94811</v>
      </c>
    </row>
    <row r="141" spans="1:4" hidden="1" x14ac:dyDescent="0.35">
      <c r="A141">
        <v>900</v>
      </c>
      <c r="B141" s="1">
        <v>44621</v>
      </c>
      <c r="C141">
        <v>1.1792</v>
      </c>
      <c r="D141">
        <v>27838</v>
      </c>
    </row>
    <row r="142" spans="1:4" hidden="1" x14ac:dyDescent="0.35">
      <c r="A142">
        <v>900</v>
      </c>
      <c r="B142" s="1">
        <v>44652</v>
      </c>
      <c r="C142">
        <v>1.2453000000000001</v>
      </c>
      <c r="D142">
        <v>5949</v>
      </c>
    </row>
    <row r="143" spans="1:4" hidden="1" x14ac:dyDescent="0.35">
      <c r="A143">
        <v>900</v>
      </c>
      <c r="B143" s="1">
        <v>44682</v>
      </c>
      <c r="C143">
        <v>1.2330000000000001</v>
      </c>
      <c r="D143">
        <v>64062</v>
      </c>
    </row>
    <row r="144" spans="1:4" hidden="1" x14ac:dyDescent="0.35">
      <c r="A144">
        <v>900</v>
      </c>
      <c r="B144" s="1">
        <v>44713</v>
      </c>
      <c r="C144">
        <v>1.2196</v>
      </c>
      <c r="D144">
        <v>61142</v>
      </c>
    </row>
    <row r="145" spans="1:4" hidden="1" x14ac:dyDescent="0.35">
      <c r="A145">
        <v>900</v>
      </c>
      <c r="B145" s="1">
        <v>44743</v>
      </c>
      <c r="C145">
        <v>1.2163999999999999</v>
      </c>
      <c r="D145">
        <v>6425</v>
      </c>
    </row>
    <row r="146" spans="1:4" hidden="1" x14ac:dyDescent="0.35">
      <c r="A146">
        <v>900</v>
      </c>
      <c r="B146" s="1">
        <v>44774</v>
      </c>
      <c r="C146">
        <v>1.2003999999999999</v>
      </c>
      <c r="D146">
        <v>40923</v>
      </c>
    </row>
    <row r="147" spans="1:4" hidden="1" x14ac:dyDescent="0.35">
      <c r="A147">
        <v>900</v>
      </c>
      <c r="B147" s="1">
        <v>44805</v>
      </c>
      <c r="C147">
        <v>1.1760999999999999</v>
      </c>
      <c r="D147">
        <v>20763</v>
      </c>
    </row>
    <row r="148" spans="1:4" hidden="1" x14ac:dyDescent="0.35">
      <c r="A148">
        <v>900</v>
      </c>
      <c r="B148" s="1">
        <v>44835</v>
      </c>
      <c r="C148">
        <v>1.1655</v>
      </c>
      <c r="D148">
        <v>1134</v>
      </c>
    </row>
    <row r="149" spans="1:4" hidden="1" x14ac:dyDescent="0.35">
      <c r="A149">
        <v>900</v>
      </c>
      <c r="B149">
        <v>1.2003999999999999</v>
      </c>
      <c r="C149">
        <v>40109</v>
      </c>
    </row>
    <row r="150" spans="1:4" hidden="1" x14ac:dyDescent="0.35">
      <c r="A150">
        <v>900</v>
      </c>
      <c r="B150">
        <v>1.1760999999999999</v>
      </c>
      <c r="C150">
        <v>20331</v>
      </c>
    </row>
    <row r="151" spans="1:4" hidden="1" x14ac:dyDescent="0.35">
      <c r="A151">
        <v>900</v>
      </c>
      <c r="B151">
        <v>1.1655</v>
      </c>
      <c r="C151">
        <v>1096</v>
      </c>
    </row>
  </sheetData>
  <autoFilter ref="A1:C151">
    <filterColumn colId="1">
      <filters>
        <dateGroupItem year="2022" month="1" dateTimeGrouping="month"/>
      </filters>
    </filterColumn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3" topLeftCell="A4" activePane="bottomLeft" state="frozen"/>
      <selection pane="bottomLeft" activeCell="F1" sqref="F1"/>
    </sheetView>
  </sheetViews>
  <sheetFormatPr defaultRowHeight="14.5" x14ac:dyDescent="0.35"/>
  <cols>
    <col min="1" max="1" width="18.36328125" bestFit="1" customWidth="1"/>
    <col min="2" max="2" width="11.7265625" bestFit="1" customWidth="1"/>
    <col min="3" max="3" width="16.08984375" bestFit="1" customWidth="1"/>
    <col min="4" max="4" width="20.08984375" bestFit="1" customWidth="1"/>
    <col min="5" max="5" width="14.6328125" bestFit="1" customWidth="1"/>
    <col min="6" max="6" width="14.453125" bestFit="1" customWidth="1"/>
    <col min="7" max="7" width="23.54296875" bestFit="1" customWidth="1"/>
    <col min="8" max="8" width="18.1796875" bestFit="1" customWidth="1"/>
  </cols>
  <sheetData>
    <row r="1" spans="1:8" x14ac:dyDescent="0.35">
      <c r="F1" s="8">
        <f>ROUND(F2/D2,2)</f>
        <v>69.489999999999995</v>
      </c>
    </row>
    <row r="2" spans="1:8" x14ac:dyDescent="0.35">
      <c r="D2" s="7">
        <f>SUM(D4:D9)</f>
        <v>103669.8</v>
      </c>
      <c r="F2" s="7">
        <f>SUM(F4:F9)</f>
        <v>7203722</v>
      </c>
    </row>
    <row r="3" spans="1:8" x14ac:dyDescent="0.35">
      <c r="A3" t="s">
        <v>29</v>
      </c>
      <c r="B3" t="s">
        <v>30</v>
      </c>
      <c r="C3" t="s">
        <v>31</v>
      </c>
      <c r="D3" s="3" t="s">
        <v>32</v>
      </c>
      <c r="E3" t="s">
        <v>7</v>
      </c>
      <c r="F3" s="3" t="s">
        <v>33</v>
      </c>
      <c r="G3" t="s">
        <v>34</v>
      </c>
      <c r="H3" t="s">
        <v>35</v>
      </c>
    </row>
    <row r="4" spans="1:8" x14ac:dyDescent="0.35">
      <c r="A4">
        <v>1160</v>
      </c>
      <c r="B4">
        <v>22223</v>
      </c>
      <c r="C4">
        <v>90</v>
      </c>
      <c r="D4">
        <v>23923.8</v>
      </c>
      <c r="E4">
        <v>83976</v>
      </c>
      <c r="F4">
        <v>2153142</v>
      </c>
    </row>
    <row r="5" spans="1:8" x14ac:dyDescent="0.35">
      <c r="A5">
        <v>1160</v>
      </c>
      <c r="B5">
        <v>22324</v>
      </c>
      <c r="C5">
        <v>80</v>
      </c>
      <c r="D5">
        <v>21265.599999999999</v>
      </c>
      <c r="E5">
        <v>83977</v>
      </c>
      <c r="F5">
        <v>1701248</v>
      </c>
    </row>
    <row r="6" spans="1:8" x14ac:dyDescent="0.35">
      <c r="A6">
        <v>1160</v>
      </c>
      <c r="B6">
        <v>22425</v>
      </c>
      <c r="C6">
        <v>70</v>
      </c>
      <c r="D6">
        <v>18607.400000000001</v>
      </c>
      <c r="E6">
        <v>83978</v>
      </c>
      <c r="F6">
        <v>1302518</v>
      </c>
    </row>
    <row r="7" spans="1:8" x14ac:dyDescent="0.35">
      <c r="A7">
        <v>1160</v>
      </c>
      <c r="B7">
        <v>22526</v>
      </c>
      <c r="C7">
        <v>60</v>
      </c>
      <c r="D7">
        <v>15949.2</v>
      </c>
      <c r="E7">
        <v>83979</v>
      </c>
      <c r="F7">
        <v>956952</v>
      </c>
    </row>
    <row r="8" spans="1:8" x14ac:dyDescent="0.35">
      <c r="A8">
        <v>1160</v>
      </c>
      <c r="B8">
        <v>22627</v>
      </c>
      <c r="C8">
        <v>50</v>
      </c>
      <c r="D8">
        <v>13291</v>
      </c>
      <c r="E8">
        <v>83980</v>
      </c>
      <c r="F8">
        <v>664550</v>
      </c>
    </row>
    <row r="9" spans="1:8" x14ac:dyDescent="0.35">
      <c r="A9">
        <v>1160</v>
      </c>
      <c r="B9">
        <v>22728</v>
      </c>
      <c r="C9">
        <v>40</v>
      </c>
      <c r="D9">
        <v>10632.8</v>
      </c>
      <c r="E9" s="5">
        <v>83981</v>
      </c>
      <c r="F9">
        <v>425312</v>
      </c>
    </row>
  </sheetData>
  <autoFilter ref="A3:H9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"/>
  <sheetViews>
    <sheetView workbookViewId="0">
      <pane ySplit="1" topLeftCell="A2" activePane="bottomLeft" state="frozen"/>
      <selection pane="bottomLeft" activeCell="I1" sqref="I1"/>
    </sheetView>
  </sheetViews>
  <sheetFormatPr defaultRowHeight="14.5" x14ac:dyDescent="0.35"/>
  <cols>
    <col min="1" max="1" width="9.81640625" bestFit="1" customWidth="1"/>
    <col min="2" max="2" width="12.08984375" bestFit="1" customWidth="1"/>
    <col min="3" max="3" width="16.08984375" bestFit="1" customWidth="1"/>
    <col min="4" max="4" width="12.1796875" bestFit="1" customWidth="1"/>
    <col min="5" max="5" width="12.54296875" bestFit="1" customWidth="1"/>
    <col min="6" max="6" width="13.08984375" bestFit="1" customWidth="1"/>
    <col min="7" max="7" width="14.7265625" bestFit="1" customWidth="1"/>
    <col min="8" max="8" width="18.26953125" hidden="1" customWidth="1"/>
    <col min="9" max="9" width="16.6328125" bestFit="1" customWidth="1"/>
    <col min="10" max="10" width="15.90625" bestFit="1" customWidth="1"/>
    <col min="11" max="11" width="16.08984375" hidden="1" customWidth="1"/>
    <col min="12" max="12" width="13.08984375" hidden="1" customWidth="1"/>
    <col min="13" max="13" width="15.54296875" bestFit="1" customWidth="1"/>
    <col min="14" max="14" width="7.54296875" bestFit="1" customWidth="1"/>
    <col min="15" max="15" width="15.90625" hidden="1" customWidth="1"/>
    <col min="16" max="16" width="14.54296875" hidden="1" customWidth="1"/>
    <col min="17" max="17" width="15.26953125" hidden="1" customWidth="1"/>
    <col min="18" max="18" width="14.81640625" hidden="1" customWidth="1"/>
    <col min="19" max="19" width="13.453125" hidden="1" customWidth="1"/>
    <col min="20" max="20" width="14.1796875" hidden="1" customWidth="1"/>
    <col min="21" max="21" width="14.453125" hidden="1" customWidth="1"/>
    <col min="22" max="22" width="10.36328125" hidden="1" customWidth="1"/>
    <col min="23" max="23" width="10.1796875" hidden="1" customWidth="1"/>
    <col min="24" max="24" width="13.90625" hidden="1" customWidth="1"/>
    <col min="25" max="25" width="13" hidden="1" customWidth="1"/>
    <col min="26" max="26" width="16.54296875" hidden="1" customWidth="1"/>
    <col min="27" max="27" width="11.36328125" hidden="1" customWidth="1"/>
    <col min="28" max="28" width="19.08984375" hidden="1" customWidth="1"/>
    <col min="29" max="29" width="14.7265625" hidden="1" customWidth="1"/>
    <col min="30" max="30" width="11.54296875" hidden="1" customWidth="1"/>
    <col min="31" max="31" width="11.7265625" hidden="1" customWidth="1"/>
    <col min="32" max="32" width="18.6328125" hidden="1" customWidth="1"/>
    <col min="33" max="33" width="13.6328125" hidden="1" customWidth="1"/>
    <col min="34" max="34" width="15.453125" hidden="1" customWidth="1"/>
    <col min="35" max="35" width="17" hidden="1" customWidth="1"/>
    <col min="36" max="36" width="10.81640625" hidden="1" customWidth="1"/>
    <col min="37" max="37" width="10.08984375" hidden="1" customWidth="1"/>
    <col min="38" max="38" width="10.1796875" hidden="1" customWidth="1"/>
    <col min="39" max="39" width="12.453125" hidden="1" customWidth="1"/>
    <col min="40" max="40" width="14" hidden="1" customWidth="1"/>
    <col min="41" max="41" width="14.54296875" hidden="1" customWidth="1"/>
    <col min="42" max="42" width="14.90625" hidden="1" customWidth="1"/>
    <col min="43" max="43" width="11.08984375" hidden="1" customWidth="1"/>
    <col min="44" max="44" width="13.453125" hidden="1" customWidth="1"/>
    <col min="45" max="45" width="15.453125" hidden="1" customWidth="1"/>
    <col min="46" max="46" width="15.90625" hidden="1" customWidth="1"/>
    <col min="47" max="47" width="15.81640625" hidden="1" customWidth="1"/>
    <col min="48" max="48" width="15" hidden="1" customWidth="1"/>
    <col min="49" max="49" width="15.26953125" hidden="1" customWidth="1"/>
    <col min="50" max="50" width="14.54296875" hidden="1" customWidth="1"/>
    <col min="51" max="51" width="14.90625" hidden="1" customWidth="1"/>
    <col min="52" max="52" width="14.54296875" hidden="1" customWidth="1"/>
    <col min="53" max="53" width="14.90625" hidden="1" customWidth="1"/>
    <col min="54" max="54" width="14.453125" hidden="1" customWidth="1"/>
    <col min="55" max="55" width="9.26953125" hidden="1" customWidth="1"/>
    <col min="56" max="56" width="7.08984375" hidden="1" customWidth="1"/>
    <col min="57" max="57" width="13.36328125" hidden="1" customWidth="1"/>
    <col min="58" max="58" width="18" hidden="1" customWidth="1"/>
    <col min="59" max="59" width="12.453125" hidden="1" customWidth="1"/>
    <col min="60" max="60" width="19.453125" hidden="1" customWidth="1"/>
    <col min="61" max="61" width="13.453125" hidden="1" customWidth="1"/>
    <col min="62" max="62" width="12.7265625" hidden="1" customWidth="1"/>
    <col min="63" max="63" width="15" hidden="1" customWidth="1"/>
    <col min="64" max="64" width="11.453125" hidden="1" customWidth="1"/>
    <col min="65" max="65" width="12.36328125" hidden="1" customWidth="1"/>
    <col min="66" max="66" width="18.08984375" hidden="1" customWidth="1"/>
    <col min="67" max="67" width="21.36328125" hidden="1" customWidth="1"/>
    <col min="68" max="68" width="15.90625" hidden="1" customWidth="1"/>
    <col min="69" max="69" width="20.90625" hidden="1" customWidth="1"/>
    <col min="70" max="70" width="12.08984375" hidden="1" customWidth="1"/>
    <col min="71" max="71" width="12.36328125" hidden="1" customWidth="1"/>
    <col min="72" max="72" width="82.90625" hidden="1" customWidth="1"/>
    <col min="73" max="73" width="9.90625" hidden="1" customWidth="1"/>
    <col min="74" max="74" width="13.453125" hidden="1" customWidth="1"/>
    <col min="75" max="75" width="16.36328125" hidden="1" customWidth="1"/>
    <col min="76" max="76" width="17.6328125" bestFit="1" customWidth="1"/>
    <col min="77" max="77" width="20.26953125" bestFit="1" customWidth="1"/>
    <col min="78" max="78" width="7.90625" bestFit="1" customWidth="1"/>
    <col min="79" max="79" width="20.26953125" bestFit="1" customWidth="1"/>
    <col min="80" max="80" width="7.90625" bestFit="1" customWidth="1"/>
    <col min="81" max="81" width="16.36328125" bestFit="1" customWidth="1"/>
    <col min="82" max="82" width="14.36328125" bestFit="1" customWidth="1"/>
    <col min="83" max="83" width="17.453125" bestFit="1" customWidth="1"/>
    <col min="84" max="85" width="19.54296875" bestFit="1" customWidth="1"/>
    <col min="86" max="86" width="15.90625" bestFit="1" customWidth="1"/>
    <col min="87" max="87" width="15.1796875" bestFit="1" customWidth="1"/>
    <col min="88" max="88" width="21.81640625" bestFit="1" customWidth="1"/>
    <col min="89" max="89" width="17.6328125" bestFit="1" customWidth="1"/>
    <col min="90" max="90" width="16.54296875" bestFit="1" customWidth="1"/>
    <col min="91" max="91" width="17.26953125" bestFit="1" customWidth="1"/>
    <col min="92" max="92" width="17.36328125" bestFit="1" customWidth="1"/>
    <col min="93" max="93" width="13.81640625" bestFit="1" customWidth="1"/>
    <col min="94" max="94" width="12.26953125" bestFit="1" customWidth="1"/>
    <col min="95" max="95" width="14.36328125" bestFit="1" customWidth="1"/>
    <col min="96" max="96" width="14.90625" bestFit="1" customWidth="1"/>
    <col min="97" max="97" width="19.1796875" bestFit="1" customWidth="1"/>
    <col min="98" max="98" width="11.90625" bestFit="1" customWidth="1"/>
    <col min="99" max="99" width="12.1796875" bestFit="1" customWidth="1"/>
    <col min="100" max="100" width="14" bestFit="1" customWidth="1"/>
    <col min="101" max="101" width="15.90625" bestFit="1" customWidth="1"/>
    <col min="102" max="102" width="20" bestFit="1" customWidth="1"/>
    <col min="103" max="103" width="12.6328125" bestFit="1" customWidth="1"/>
    <col min="104" max="104" width="16.08984375" bestFit="1" customWidth="1"/>
    <col min="105" max="105" width="13.6328125" bestFit="1" customWidth="1"/>
    <col min="106" max="106" width="17.1796875" bestFit="1" customWidth="1"/>
    <col min="107" max="107" width="12.7265625" bestFit="1" customWidth="1"/>
    <col min="108" max="108" width="13.26953125" bestFit="1" customWidth="1"/>
    <col min="109" max="109" width="15.08984375" bestFit="1" customWidth="1"/>
    <col min="110" max="110" width="13.36328125" bestFit="1" customWidth="1"/>
    <col min="111" max="111" width="21.1796875" bestFit="1" customWidth="1"/>
    <col min="112" max="112" width="12.1796875" bestFit="1" customWidth="1"/>
    <col min="113" max="113" width="22.36328125" bestFit="1" customWidth="1"/>
    <col min="114" max="114" width="15.54296875" bestFit="1" customWidth="1"/>
    <col min="115" max="115" width="20.90625" bestFit="1" customWidth="1"/>
    <col min="116" max="116" width="16.453125" bestFit="1" customWidth="1"/>
    <col min="117" max="117" width="12.1796875" bestFit="1" customWidth="1"/>
    <col min="118" max="118" width="14.26953125" bestFit="1" customWidth="1"/>
    <col min="119" max="119" width="21.453125" bestFit="1" customWidth="1"/>
    <col min="120" max="120" width="17.1796875" bestFit="1" customWidth="1"/>
    <col min="121" max="121" width="11.6328125" bestFit="1" customWidth="1"/>
  </cols>
  <sheetData>
    <row r="1" spans="1:122" x14ac:dyDescent="0.35">
      <c r="A1" t="s">
        <v>0</v>
      </c>
      <c r="B1" t="s">
        <v>28</v>
      </c>
      <c r="C1" t="s">
        <v>29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s="3" t="s">
        <v>41</v>
      </c>
      <c r="J1" t="s">
        <v>42</v>
      </c>
      <c r="K1" t="s">
        <v>43</v>
      </c>
      <c r="L1" t="s">
        <v>44</v>
      </c>
      <c r="M1" s="3" t="s">
        <v>45</v>
      </c>
      <c r="N1" t="s">
        <v>46</v>
      </c>
      <c r="O1" t="s">
        <v>47</v>
      </c>
      <c r="P1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  <c r="Z1" t="s">
        <v>58</v>
      </c>
      <c r="AA1" t="s">
        <v>59</v>
      </c>
      <c r="AB1" t="s">
        <v>60</v>
      </c>
      <c r="AC1" t="s">
        <v>61</v>
      </c>
      <c r="AD1" t="s">
        <v>62</v>
      </c>
      <c r="AE1" t="s">
        <v>24</v>
      </c>
      <c r="AF1" t="s">
        <v>63</v>
      </c>
      <c r="AG1" t="s">
        <v>64</v>
      </c>
      <c r="AH1" t="s">
        <v>65</v>
      </c>
      <c r="AI1" t="s">
        <v>66</v>
      </c>
      <c r="AJ1" t="s">
        <v>67</v>
      </c>
      <c r="AK1" t="s">
        <v>68</v>
      </c>
      <c r="AL1" t="s">
        <v>69</v>
      </c>
      <c r="AM1" t="s">
        <v>70</v>
      </c>
      <c r="AN1" t="s">
        <v>71</v>
      </c>
      <c r="AO1" t="s">
        <v>72</v>
      </c>
      <c r="AP1" t="s">
        <v>73</v>
      </c>
      <c r="AQ1" t="s">
        <v>74</v>
      </c>
      <c r="AR1" t="s">
        <v>75</v>
      </c>
      <c r="AS1" t="s">
        <v>76</v>
      </c>
      <c r="AT1" t="s">
        <v>77</v>
      </c>
      <c r="AU1" t="s">
        <v>78</v>
      </c>
      <c r="AV1" t="s">
        <v>79</v>
      </c>
      <c r="AW1" t="s">
        <v>80</v>
      </c>
      <c r="AX1" t="s">
        <v>81</v>
      </c>
      <c r="AY1" t="s">
        <v>82</v>
      </c>
      <c r="AZ1" t="s">
        <v>83</v>
      </c>
      <c r="BA1" t="s">
        <v>84</v>
      </c>
      <c r="BB1" t="s">
        <v>85</v>
      </c>
      <c r="BC1" t="s">
        <v>86</v>
      </c>
      <c r="BD1" t="s">
        <v>87</v>
      </c>
      <c r="BE1" t="s">
        <v>88</v>
      </c>
      <c r="BF1" t="s">
        <v>89</v>
      </c>
      <c r="BG1" t="s">
        <v>90</v>
      </c>
      <c r="BH1" t="s">
        <v>91</v>
      </c>
      <c r="BI1" t="s">
        <v>92</v>
      </c>
      <c r="BJ1" t="s">
        <v>93</v>
      </c>
      <c r="BK1" t="s">
        <v>94</v>
      </c>
      <c r="BL1" t="s">
        <v>95</v>
      </c>
      <c r="BM1" t="s">
        <v>7</v>
      </c>
      <c r="BN1" t="s">
        <v>96</v>
      </c>
      <c r="BO1" t="s">
        <v>97</v>
      </c>
      <c r="BP1" t="s">
        <v>98</v>
      </c>
      <c r="BQ1" t="s">
        <v>99</v>
      </c>
      <c r="BR1" t="s">
        <v>100</v>
      </c>
      <c r="BS1" t="s">
        <v>101</v>
      </c>
      <c r="BT1" t="s">
        <v>102</v>
      </c>
      <c r="BU1" t="s">
        <v>103</v>
      </c>
      <c r="BV1" t="s">
        <v>104</v>
      </c>
      <c r="BW1" t="s">
        <v>105</v>
      </c>
      <c r="BX1" s="3" t="s">
        <v>106</v>
      </c>
      <c r="BY1" t="s">
        <v>107</v>
      </c>
      <c r="BZ1" s="5" t="s">
        <v>108</v>
      </c>
      <c r="CA1" t="s">
        <v>109</v>
      </c>
      <c r="CB1" t="s">
        <v>110</v>
      </c>
      <c r="CC1" t="s">
        <v>111</v>
      </c>
      <c r="CD1" t="s">
        <v>112</v>
      </c>
      <c r="CE1" t="s">
        <v>113</v>
      </c>
      <c r="CF1" t="s">
        <v>114</v>
      </c>
      <c r="CG1" t="s">
        <v>115</v>
      </c>
      <c r="CH1" t="s">
        <v>116</v>
      </c>
      <c r="CI1" t="s">
        <v>117</v>
      </c>
      <c r="CJ1" t="s">
        <v>118</v>
      </c>
      <c r="CK1" t="s">
        <v>119</v>
      </c>
      <c r="CL1" t="s">
        <v>120</v>
      </c>
      <c r="CM1" t="s">
        <v>121</v>
      </c>
      <c r="CN1" t="s">
        <v>122</v>
      </c>
      <c r="CO1" t="s">
        <v>123</v>
      </c>
      <c r="CP1" t="s">
        <v>124</v>
      </c>
      <c r="CQ1" t="s">
        <v>125</v>
      </c>
      <c r="CR1" t="s">
        <v>126</v>
      </c>
      <c r="CS1" t="s">
        <v>127</v>
      </c>
      <c r="CT1" t="s">
        <v>128</v>
      </c>
      <c r="CU1" t="s">
        <v>129</v>
      </c>
      <c r="CV1" t="s">
        <v>130</v>
      </c>
      <c r="CW1" t="s">
        <v>131</v>
      </c>
      <c r="CX1" t="s">
        <v>132</v>
      </c>
      <c r="CY1" t="s">
        <v>133</v>
      </c>
      <c r="CZ1" t="s">
        <v>8</v>
      </c>
      <c r="DA1" t="s">
        <v>199</v>
      </c>
      <c r="DB1" t="s">
        <v>200</v>
      </c>
      <c r="DC1" t="s">
        <v>9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</row>
    <row r="2" spans="1:122" x14ac:dyDescent="0.35">
      <c r="A2">
        <v>21</v>
      </c>
      <c r="B2">
        <v>21</v>
      </c>
      <c r="C2">
        <v>1160</v>
      </c>
      <c r="D2">
        <v>219061</v>
      </c>
      <c r="E2" t="s">
        <v>16</v>
      </c>
      <c r="F2" t="s">
        <v>203</v>
      </c>
      <c r="H2" s="1"/>
      <c r="I2" s="1">
        <v>44562</v>
      </c>
      <c r="J2" s="1">
        <v>46752</v>
      </c>
      <c r="L2">
        <v>265.82</v>
      </c>
      <c r="M2">
        <v>265.82</v>
      </c>
      <c r="N2">
        <v>69.489999999999995</v>
      </c>
      <c r="W2">
        <v>10</v>
      </c>
      <c r="Z2" t="s">
        <v>149</v>
      </c>
      <c r="AC2" t="s">
        <v>20</v>
      </c>
      <c r="AE2">
        <v>905</v>
      </c>
      <c r="AF2">
        <v>906</v>
      </c>
      <c r="AP2">
        <v>0</v>
      </c>
      <c r="AR2" t="s">
        <v>12</v>
      </c>
      <c r="AT2">
        <v>255.41</v>
      </c>
      <c r="BL2">
        <v>0</v>
      </c>
      <c r="BM2">
        <v>83974</v>
      </c>
      <c r="BO2">
        <v>905</v>
      </c>
      <c r="BP2">
        <v>0</v>
      </c>
      <c r="BS2" s="4" t="s">
        <v>204</v>
      </c>
      <c r="BT2" t="s">
        <v>205</v>
      </c>
      <c r="BX2">
        <v>135</v>
      </c>
      <c r="CE2">
        <v>219061</v>
      </c>
      <c r="CK2" t="s">
        <v>149</v>
      </c>
      <c r="CO2" t="s">
        <v>149</v>
      </c>
      <c r="CY2" s="2"/>
      <c r="CZ2" s="2">
        <v>44698.753483796296</v>
      </c>
      <c r="DH2">
        <v>1</v>
      </c>
      <c r="DJ2" s="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"/>
  <sheetViews>
    <sheetView topLeftCell="AB1" workbookViewId="0">
      <pane ySplit="1" topLeftCell="A2" activePane="bottomLeft" state="frozen"/>
      <selection pane="bottomLeft" activeCell="AJ1" sqref="AJ1"/>
    </sheetView>
  </sheetViews>
  <sheetFormatPr defaultRowHeight="14.5" x14ac:dyDescent="0.35"/>
  <cols>
    <col min="1" max="1" width="16.08984375" bestFit="1" customWidth="1"/>
    <col min="2" max="2" width="14.81640625" bestFit="1" customWidth="1"/>
    <col min="3" max="3" width="28.26953125" bestFit="1" customWidth="1"/>
    <col min="4" max="5" width="15.54296875" bestFit="1" customWidth="1"/>
    <col min="6" max="6" width="11.453125" bestFit="1" customWidth="1"/>
    <col min="7" max="7" width="13.453125" bestFit="1" customWidth="1"/>
    <col min="8" max="8" width="16" bestFit="1" customWidth="1"/>
    <col min="9" max="9" width="14.1796875" bestFit="1" customWidth="1"/>
    <col min="10" max="10" width="15.7265625" bestFit="1" customWidth="1"/>
    <col min="11" max="11" width="13.453125" bestFit="1" customWidth="1"/>
    <col min="12" max="12" width="17.08984375" bestFit="1" customWidth="1"/>
    <col min="13" max="13" width="15.81640625" bestFit="1" customWidth="1"/>
    <col min="14" max="14" width="19.7265625" bestFit="1" customWidth="1"/>
    <col min="15" max="15" width="17" bestFit="1" customWidth="1"/>
    <col min="16" max="16" width="14.54296875" bestFit="1" customWidth="1"/>
    <col min="17" max="17" width="13.6328125" bestFit="1" customWidth="1"/>
    <col min="18" max="18" width="14.08984375" bestFit="1" customWidth="1"/>
    <col min="19" max="19" width="18.7265625" bestFit="1" customWidth="1"/>
    <col min="20" max="20" width="17.81640625" bestFit="1" customWidth="1"/>
    <col min="21" max="21" width="20.26953125" bestFit="1" customWidth="1"/>
    <col min="22" max="22" width="19" bestFit="1" customWidth="1"/>
    <col min="23" max="23" width="13.90625" bestFit="1" customWidth="1"/>
    <col min="24" max="24" width="18.36328125" bestFit="1" customWidth="1"/>
    <col min="25" max="25" width="9.7265625" bestFit="1" customWidth="1"/>
    <col min="26" max="26" width="15" bestFit="1" customWidth="1"/>
    <col min="27" max="27" width="8.81640625" bestFit="1" customWidth="1"/>
    <col min="28" max="28" width="9.6328125" bestFit="1" customWidth="1"/>
    <col min="29" max="29" width="12.36328125" bestFit="1" customWidth="1"/>
    <col min="30" max="30" width="13.453125" bestFit="1" customWidth="1"/>
    <col min="31" max="31" width="11.6328125" bestFit="1" customWidth="1"/>
    <col min="32" max="32" width="12.453125" bestFit="1" customWidth="1"/>
    <col min="33" max="33" width="10.26953125" bestFit="1" customWidth="1"/>
    <col min="34" max="34" width="6.81640625" bestFit="1" customWidth="1"/>
    <col min="35" max="35" width="12.26953125" bestFit="1" customWidth="1"/>
    <col min="36" max="36" width="16" bestFit="1" customWidth="1"/>
    <col min="37" max="37" width="15.90625" bestFit="1" customWidth="1"/>
    <col min="38" max="38" width="12.6328125" bestFit="1" customWidth="1"/>
    <col min="39" max="39" width="19.90625" bestFit="1" customWidth="1"/>
    <col min="40" max="40" width="16" bestFit="1" customWidth="1"/>
    <col min="41" max="41" width="13.54296875" bestFit="1" customWidth="1"/>
    <col min="42" max="42" width="11.26953125" bestFit="1" customWidth="1"/>
    <col min="43" max="43" width="17.81640625" bestFit="1" customWidth="1"/>
    <col min="44" max="44" width="20.6328125" bestFit="1" customWidth="1"/>
    <col min="45" max="45" width="14.81640625" bestFit="1" customWidth="1"/>
    <col min="46" max="46" width="15.1796875" bestFit="1" customWidth="1"/>
    <col min="47" max="47" width="15.90625" bestFit="1" customWidth="1"/>
    <col min="48" max="48" width="13.36328125" bestFit="1" customWidth="1"/>
    <col min="49" max="49" width="21.1796875" bestFit="1" customWidth="1"/>
  </cols>
  <sheetData>
    <row r="1" spans="1:49" x14ac:dyDescent="0.35">
      <c r="A1" t="s">
        <v>29</v>
      </c>
      <c r="B1" t="s">
        <v>150</v>
      </c>
      <c r="C1" t="s">
        <v>151</v>
      </c>
      <c r="D1" t="s">
        <v>152</v>
      </c>
      <c r="E1" t="s">
        <v>153</v>
      </c>
      <c r="F1" t="s">
        <v>154</v>
      </c>
      <c r="G1" t="s">
        <v>155</v>
      </c>
      <c r="H1" t="s">
        <v>156</v>
      </c>
      <c r="I1" t="s">
        <v>157</v>
      </c>
      <c r="J1" t="s">
        <v>158</v>
      </c>
      <c r="K1" t="s">
        <v>159</v>
      </c>
      <c r="L1" t="s">
        <v>160</v>
      </c>
      <c r="M1" t="s">
        <v>161</v>
      </c>
      <c r="N1" t="s">
        <v>162</v>
      </c>
      <c r="O1" t="s">
        <v>163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  <c r="W1" t="s">
        <v>171</v>
      </c>
      <c r="X1" t="s">
        <v>172</v>
      </c>
      <c r="Y1" t="s">
        <v>173</v>
      </c>
      <c r="Z1" t="s">
        <v>174</v>
      </c>
      <c r="AA1" t="s">
        <v>175</v>
      </c>
      <c r="AB1" t="s">
        <v>176</v>
      </c>
      <c r="AC1" t="s">
        <v>7</v>
      </c>
      <c r="AD1" t="s">
        <v>177</v>
      </c>
      <c r="AE1" t="s">
        <v>178</v>
      </c>
      <c r="AF1" s="5" t="s">
        <v>179</v>
      </c>
      <c r="AG1" t="s">
        <v>180</v>
      </c>
      <c r="AH1" t="s">
        <v>181</v>
      </c>
      <c r="AI1" t="s">
        <v>124</v>
      </c>
      <c r="AJ1" s="3" t="s">
        <v>182</v>
      </c>
      <c r="AK1" t="s">
        <v>35</v>
      </c>
      <c r="AL1" t="s">
        <v>183</v>
      </c>
      <c r="AM1" t="s">
        <v>184</v>
      </c>
      <c r="AN1" t="s">
        <v>185</v>
      </c>
      <c r="AO1" t="s">
        <v>186</v>
      </c>
      <c r="AP1" t="s">
        <v>187</v>
      </c>
      <c r="AQ1" t="s">
        <v>188</v>
      </c>
      <c r="AR1" t="s">
        <v>189</v>
      </c>
      <c r="AS1" t="s">
        <v>190</v>
      </c>
      <c r="AT1" t="s">
        <v>191</v>
      </c>
      <c r="AU1" t="s">
        <v>192</v>
      </c>
      <c r="AV1" t="s">
        <v>193</v>
      </c>
      <c r="AW1" t="s">
        <v>198</v>
      </c>
    </row>
    <row r="2" spans="1:49" x14ac:dyDescent="0.35">
      <c r="A2">
        <v>1160</v>
      </c>
      <c r="B2">
        <v>1892</v>
      </c>
      <c r="C2" s="1" t="s">
        <v>194</v>
      </c>
      <c r="D2" s="2">
        <v>44698</v>
      </c>
      <c r="E2" s="2">
        <v>44698.751307870371</v>
      </c>
      <c r="I2" t="s">
        <v>20</v>
      </c>
      <c r="J2" t="s">
        <v>195</v>
      </c>
      <c r="M2">
        <v>100</v>
      </c>
      <c r="P2" t="s">
        <v>196</v>
      </c>
      <c r="S2">
        <v>103669.8</v>
      </c>
      <c r="W2" t="s">
        <v>197</v>
      </c>
      <c r="X2" t="s">
        <v>206</v>
      </c>
      <c r="Y2">
        <v>100</v>
      </c>
      <c r="AA2" t="s">
        <v>20</v>
      </c>
      <c r="AC2">
        <v>83973</v>
      </c>
      <c r="AG2">
        <v>7</v>
      </c>
      <c r="AJ2">
        <v>20871996.969999999</v>
      </c>
      <c r="AL2" t="s">
        <v>20</v>
      </c>
      <c r="AN2">
        <v>100</v>
      </c>
      <c r="AR2" s="1"/>
      <c r="AS2" s="1">
        <v>44562</v>
      </c>
      <c r="AT2" s="1">
        <v>46752</v>
      </c>
      <c r="AU2">
        <v>166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C1" sqref="C1"/>
    </sheetView>
  </sheetViews>
  <sheetFormatPr defaultRowHeight="14.5" x14ac:dyDescent="0.35"/>
  <cols>
    <col min="1" max="1" width="9.453125" bestFit="1" customWidth="1"/>
    <col min="2" max="2" width="7.90625" bestFit="1" customWidth="1"/>
    <col min="3" max="3" width="12.7265625" bestFit="1" customWidth="1"/>
    <col min="4" max="4" width="13.6328125" bestFit="1" customWidth="1"/>
    <col min="5" max="5" width="12.1796875" bestFit="1" customWidth="1"/>
    <col min="6" max="6" width="13.08984375" bestFit="1" customWidth="1"/>
    <col min="7" max="7" width="10.453125" bestFit="1" customWidth="1"/>
    <col min="8" max="8" width="12.36328125" bestFit="1" customWidth="1"/>
    <col min="9" max="9" width="15.54296875" bestFit="1" customWidth="1"/>
    <col min="10" max="10" width="18.6328125" bestFit="1" customWidth="1"/>
    <col min="11" max="11" width="17.08984375" bestFit="1" customWidth="1"/>
    <col min="12" max="12" width="18.90625" bestFit="1" customWidth="1"/>
  </cols>
  <sheetData>
    <row r="1" spans="1:12" x14ac:dyDescent="0.35">
      <c r="C1" s="6">
        <f>(2027-2021)+1</f>
        <v>7</v>
      </c>
    </row>
    <row r="2" spans="1:12" x14ac:dyDescent="0.35">
      <c r="A2" t="s">
        <v>30</v>
      </c>
      <c r="B2" t="s">
        <v>207</v>
      </c>
      <c r="C2" s="3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7</v>
      </c>
      <c r="I2" t="s">
        <v>8</v>
      </c>
      <c r="J2" t="s">
        <v>199</v>
      </c>
      <c r="K2" t="s">
        <v>200</v>
      </c>
      <c r="L2" t="s">
        <v>9</v>
      </c>
    </row>
    <row r="3" spans="1:12" x14ac:dyDescent="0.35">
      <c r="A3">
        <v>22122</v>
      </c>
      <c r="B3" t="s">
        <v>213</v>
      </c>
      <c r="C3" s="1">
        <v>44256</v>
      </c>
      <c r="D3" s="1">
        <v>44651</v>
      </c>
      <c r="E3" s="1">
        <v>44256</v>
      </c>
      <c r="F3" s="1">
        <v>44561</v>
      </c>
      <c r="G3" s="1">
        <v>44287</v>
      </c>
      <c r="H3">
        <v>1</v>
      </c>
      <c r="I3" s="2">
        <v>44593.341145833336</v>
      </c>
      <c r="J3" t="s">
        <v>202</v>
      </c>
    </row>
    <row r="4" spans="1:12" x14ac:dyDescent="0.35">
      <c r="A4">
        <v>22728</v>
      </c>
      <c r="B4" t="s">
        <v>213</v>
      </c>
      <c r="C4" s="1">
        <v>46478</v>
      </c>
      <c r="D4" s="1">
        <v>46843</v>
      </c>
      <c r="E4" s="1">
        <v>46419</v>
      </c>
      <c r="F4" s="1">
        <v>46752</v>
      </c>
      <c r="G4" s="1">
        <v>46478</v>
      </c>
      <c r="H4">
        <v>1</v>
      </c>
      <c r="I4" s="2">
        <v>42807.50273148148</v>
      </c>
      <c r="J4" t="s">
        <v>202</v>
      </c>
      <c r="L4" t="s">
        <v>202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4.5" x14ac:dyDescent="0.35"/>
  <sheetData>
    <row r="1" spans="1:1" x14ac:dyDescent="0.35">
      <c r="A1" t="s">
        <v>214</v>
      </c>
    </row>
    <row r="2" spans="1:1" x14ac:dyDescent="0.35">
      <c r="A2" t="s">
        <v>215</v>
      </c>
    </row>
    <row r="3" spans="1:1" x14ac:dyDescent="0.35">
      <c r="A3" t="s">
        <v>216</v>
      </c>
    </row>
    <row r="4" spans="1:1" x14ac:dyDescent="0.35">
      <c r="A4" t="s">
        <v>217</v>
      </c>
    </row>
    <row r="5" spans="1:1" x14ac:dyDescent="0.35">
      <c r="A5" t="s">
        <v>218</v>
      </c>
    </row>
    <row r="6" spans="1:1" x14ac:dyDescent="0.35">
      <c r="A6" t="s">
        <v>219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parametros</vt:lpstr>
      <vt:lpstr>valindice</vt:lpstr>
      <vt:lpstr>contrcana_prod_safra</vt:lpstr>
      <vt:lpstr>contrato_cana</vt:lpstr>
      <vt:lpstr>contrcana_ficha</vt:lpstr>
      <vt:lpstr>safras_per</vt:lpstr>
      <vt:lpstr>sql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Da Silva Alves</dc:creator>
  <cp:lastModifiedBy>Bruno Da Silva Alves</cp:lastModifiedBy>
  <dcterms:created xsi:type="dcterms:W3CDTF">2022-11-09T19:44:56Z</dcterms:created>
  <dcterms:modified xsi:type="dcterms:W3CDTF">2022-11-21T13:45:05Z</dcterms:modified>
</cp:coreProperties>
</file>